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Website-Kalenderlux.de\Vorlagen\Mondkalender\Mondkalender 2025\"/>
    </mc:Choice>
  </mc:AlternateContent>
  <xr:revisionPtr revIDLastSave="0" documentId="8_{2C225D2C-3A95-4342-B811-DD401CFF7AE8}" xr6:coauthVersionLast="47" xr6:coauthVersionMax="47" xr10:uidLastSave="{00000000-0000-0000-0000-000000000000}"/>
  <bookViews>
    <workbookView xWindow="28680" yWindow="-120" windowWidth="38640" windowHeight="21120" tabRatio="813" xr2:uid="{00000000-000D-0000-FFFF-FFFF00000000}"/>
  </bookViews>
  <sheets>
    <sheet name="Mondkalender bunt 2025" sheetId="31" r:id="rId1"/>
    <sheet name="Tabelle2" sheetId="2" r:id="rId2"/>
  </sheets>
  <externalReferences>
    <externalReference r:id="rId3"/>
  </externalReferences>
  <definedNames>
    <definedName name="_xlnm.Print_Area" localSheetId="0">'Mondkalender bunt 2025'!$A$1:$AJ$37</definedName>
    <definedName name="Kalenderjahr">[1]Einstellungen!$C$2</definedName>
    <definedName name="Tabelle_Feiertage">#REF!</definedName>
  </definedName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G35" i="31" l="1"/>
  <c r="AA35" i="31"/>
  <c r="R35" i="31"/>
  <c r="L35" i="31"/>
  <c r="F35" i="31"/>
  <c r="F34" i="31"/>
  <c r="AH5" i="31"/>
  <c r="AJ5" i="31" s="1"/>
  <c r="AE5" i="31"/>
  <c r="AG5" i="31" s="1"/>
  <c r="AD5" i="31"/>
  <c r="AB5" i="31"/>
  <c r="AB6" i="31" s="1"/>
  <c r="Y5" i="31"/>
  <c r="AA5" i="31" s="1"/>
  <c r="V5" i="31"/>
  <c r="V6" i="31" s="1"/>
  <c r="U5" i="31"/>
  <c r="S5" i="31"/>
  <c r="S6" i="31" s="1"/>
  <c r="P5" i="31"/>
  <c r="R5" i="31" s="1"/>
  <c r="M5" i="31"/>
  <c r="O5" i="31" s="1"/>
  <c r="L5" i="31"/>
  <c r="J5" i="31"/>
  <c r="J6" i="31" s="1"/>
  <c r="G5" i="31"/>
  <c r="I5" i="31" s="1"/>
  <c r="D5" i="31"/>
  <c r="D6" i="31" s="1"/>
  <c r="C5" i="31"/>
  <c r="A5" i="31"/>
  <c r="A6" i="31" s="1"/>
  <c r="F6" i="31" l="1"/>
  <c r="D7" i="31"/>
  <c r="S7" i="31"/>
  <c r="U6" i="31"/>
  <c r="J7" i="31"/>
  <c r="L6" i="31"/>
  <c r="V7" i="31"/>
  <c r="X6" i="31"/>
  <c r="A7" i="31"/>
  <c r="C6" i="31"/>
  <c r="AB7" i="31"/>
  <c r="AD6" i="31"/>
  <c r="AE6" i="31"/>
  <c r="F5" i="31"/>
  <c r="G6" i="31"/>
  <c r="P6" i="31"/>
  <c r="Y6" i="31"/>
  <c r="AH6" i="31"/>
  <c r="M6" i="31"/>
  <c r="X5" i="31"/>
  <c r="D8" i="31" l="1"/>
  <c r="F7" i="31"/>
  <c r="O6" i="31"/>
  <c r="M7" i="31"/>
  <c r="AG6" i="31"/>
  <c r="AE7" i="31"/>
  <c r="X7" i="31"/>
  <c r="V8" i="31"/>
  <c r="AJ6" i="31"/>
  <c r="AH7" i="31"/>
  <c r="AA6" i="31"/>
  <c r="Y7" i="31"/>
  <c r="AB8" i="31"/>
  <c r="AD7" i="31"/>
  <c r="J8" i="31"/>
  <c r="L7" i="31"/>
  <c r="R6" i="31"/>
  <c r="P7" i="31"/>
  <c r="I6" i="31"/>
  <c r="G7" i="31"/>
  <c r="A8" i="31"/>
  <c r="C7" i="31"/>
  <c r="S8" i="31"/>
  <c r="U7" i="31"/>
  <c r="AB9" i="31" l="1"/>
  <c r="AD8" i="31"/>
  <c r="F8" i="31"/>
  <c r="D9" i="31"/>
  <c r="AA7" i="31"/>
  <c r="Y8" i="31"/>
  <c r="A9" i="31"/>
  <c r="C8" i="31"/>
  <c r="R7" i="31"/>
  <c r="P8" i="31"/>
  <c r="AG7" i="31"/>
  <c r="AE8" i="31"/>
  <c r="S9" i="31"/>
  <c r="U8" i="31"/>
  <c r="AJ7" i="31"/>
  <c r="AH8" i="31"/>
  <c r="O7" i="31"/>
  <c r="M8" i="31"/>
  <c r="J9" i="31"/>
  <c r="L8" i="31"/>
  <c r="I7" i="31"/>
  <c r="G8" i="31"/>
  <c r="X8" i="31"/>
  <c r="V9" i="31"/>
  <c r="J10" i="31" l="1"/>
  <c r="L9" i="31"/>
  <c r="S10" i="31"/>
  <c r="U9" i="31"/>
  <c r="A10" i="31"/>
  <c r="C9" i="31"/>
  <c r="AB10" i="31"/>
  <c r="AD9" i="31"/>
  <c r="X9" i="31"/>
  <c r="V10" i="31"/>
  <c r="M9" i="31"/>
  <c r="O8" i="31"/>
  <c r="AE9" i="31"/>
  <c r="AG8" i="31"/>
  <c r="AA8" i="31"/>
  <c r="Y9" i="31"/>
  <c r="I8" i="31"/>
  <c r="G9" i="31"/>
  <c r="AJ8" i="31"/>
  <c r="AH9" i="31"/>
  <c r="R8" i="31"/>
  <c r="P9" i="31"/>
  <c r="F9" i="31"/>
  <c r="D10" i="31"/>
  <c r="AJ9" i="31" l="1"/>
  <c r="AH10" i="31"/>
  <c r="AE10" i="31"/>
  <c r="AG9" i="31"/>
  <c r="AB11" i="31"/>
  <c r="AD10" i="31"/>
  <c r="J11" i="31"/>
  <c r="L10" i="31"/>
  <c r="F10" i="31"/>
  <c r="D11" i="31"/>
  <c r="I9" i="31"/>
  <c r="G10" i="31"/>
  <c r="M10" i="31"/>
  <c r="O9" i="31"/>
  <c r="A11" i="31"/>
  <c r="C10" i="31"/>
  <c r="R9" i="31"/>
  <c r="P10" i="31"/>
  <c r="AA9" i="31"/>
  <c r="Y10" i="31"/>
  <c r="X10" i="31"/>
  <c r="V11" i="31"/>
  <c r="S11" i="31"/>
  <c r="U10" i="31"/>
  <c r="AA10" i="31" l="1"/>
  <c r="Y11" i="31"/>
  <c r="O10" i="31"/>
  <c r="M11" i="31"/>
  <c r="J12" i="31"/>
  <c r="L11" i="31"/>
  <c r="R10" i="31"/>
  <c r="P11" i="31"/>
  <c r="I10" i="31"/>
  <c r="G11" i="31"/>
  <c r="S12" i="31"/>
  <c r="U11" i="31"/>
  <c r="AB12" i="31"/>
  <c r="AD11" i="31"/>
  <c r="X11" i="31"/>
  <c r="V12" i="31"/>
  <c r="F11" i="31"/>
  <c r="D12" i="31"/>
  <c r="A12" i="31"/>
  <c r="C11" i="31"/>
  <c r="AE11" i="31"/>
  <c r="AG10" i="31"/>
  <c r="AJ10" i="31"/>
  <c r="AH11" i="31"/>
  <c r="R11" i="31" l="1"/>
  <c r="P12" i="31"/>
  <c r="AA11" i="31"/>
  <c r="Y12" i="31"/>
  <c r="A13" i="31"/>
  <c r="C12" i="31"/>
  <c r="AJ11" i="31"/>
  <c r="AH12" i="31"/>
  <c r="F12" i="31"/>
  <c r="D13" i="31"/>
  <c r="S13" i="31"/>
  <c r="U12" i="31"/>
  <c r="J13" i="31"/>
  <c r="L12" i="31"/>
  <c r="X12" i="31"/>
  <c r="V13" i="31"/>
  <c r="I11" i="31"/>
  <c r="G12" i="31"/>
  <c r="M12" i="31"/>
  <c r="O11" i="31"/>
  <c r="AE12" i="31"/>
  <c r="AG11" i="31"/>
  <c r="AB13" i="31"/>
  <c r="AD12" i="31"/>
  <c r="AJ12" i="31" l="1"/>
  <c r="AH13" i="31"/>
  <c r="R12" i="31"/>
  <c r="P13" i="31"/>
  <c r="O12" i="31"/>
  <c r="M13" i="31"/>
  <c r="J14" i="31"/>
  <c r="L13" i="31"/>
  <c r="I12" i="31"/>
  <c r="G13" i="31"/>
  <c r="AB14" i="31"/>
  <c r="AD13" i="31"/>
  <c r="S14" i="31"/>
  <c r="U13" i="31"/>
  <c r="A14" i="31"/>
  <c r="C13" i="31"/>
  <c r="V14" i="31"/>
  <c r="X13" i="31"/>
  <c r="D14" i="31"/>
  <c r="F13" i="31"/>
  <c r="AA12" i="31"/>
  <c r="Y13" i="31"/>
  <c r="AG12" i="31"/>
  <c r="AE13" i="31"/>
  <c r="AE14" i="31" l="1"/>
  <c r="AG13" i="31"/>
  <c r="X14" i="31"/>
  <c r="V15" i="31"/>
  <c r="AD14" i="31"/>
  <c r="AB15" i="31"/>
  <c r="Y14" i="31"/>
  <c r="AA13" i="31"/>
  <c r="I13" i="31"/>
  <c r="G14" i="31"/>
  <c r="AH14" i="31"/>
  <c r="AJ13" i="31"/>
  <c r="M14" i="31"/>
  <c r="O13" i="31"/>
  <c r="P14" i="31"/>
  <c r="R13" i="31"/>
  <c r="A15" i="31"/>
  <c r="C14" i="31"/>
  <c r="D15" i="31"/>
  <c r="F14" i="31"/>
  <c r="U14" i="31"/>
  <c r="S15" i="31"/>
  <c r="L14" i="31"/>
  <c r="J15" i="31"/>
  <c r="L15" i="31" l="1"/>
  <c r="J16" i="31"/>
  <c r="AD15" i="31"/>
  <c r="AB16" i="31"/>
  <c r="C15" i="31"/>
  <c r="A16" i="31"/>
  <c r="AH15" i="31"/>
  <c r="AJ14" i="31"/>
  <c r="U15" i="31"/>
  <c r="S16" i="31"/>
  <c r="G15" i="31"/>
  <c r="I14" i="31"/>
  <c r="X15" i="31"/>
  <c r="V16" i="31"/>
  <c r="P15" i="31"/>
  <c r="R14" i="31"/>
  <c r="F15" i="31"/>
  <c r="D16" i="31"/>
  <c r="O14" i="31"/>
  <c r="M15" i="31"/>
  <c r="Y15" i="31"/>
  <c r="AA14" i="31"/>
  <c r="AG14" i="31"/>
  <c r="AE15" i="31"/>
  <c r="AH16" i="31" l="1"/>
  <c r="AJ15" i="31"/>
  <c r="AG15" i="31"/>
  <c r="AE16" i="31"/>
  <c r="F16" i="31"/>
  <c r="D17" i="31"/>
  <c r="C16" i="31"/>
  <c r="A17" i="31"/>
  <c r="G16" i="31"/>
  <c r="I15" i="31"/>
  <c r="U16" i="31"/>
  <c r="S17" i="31"/>
  <c r="AD16" i="31"/>
  <c r="AB17" i="31"/>
  <c r="Y16" i="31"/>
  <c r="AA15" i="31"/>
  <c r="P16" i="31"/>
  <c r="R15" i="31"/>
  <c r="O15" i="31"/>
  <c r="M16" i="31"/>
  <c r="X16" i="31"/>
  <c r="V17" i="31"/>
  <c r="L16" i="31"/>
  <c r="J17" i="31"/>
  <c r="G17" i="31" l="1"/>
  <c r="I16" i="31"/>
  <c r="P17" i="31"/>
  <c r="R16" i="31"/>
  <c r="L17" i="31"/>
  <c r="J18" i="31"/>
  <c r="U17" i="31"/>
  <c r="S18" i="31"/>
  <c r="F17" i="31"/>
  <c r="D18" i="31"/>
  <c r="X17" i="31"/>
  <c r="V18" i="31"/>
  <c r="AG16" i="31"/>
  <c r="AE17" i="31"/>
  <c r="Y17" i="31"/>
  <c r="AA16" i="31"/>
  <c r="O16" i="31"/>
  <c r="M17" i="31"/>
  <c r="AD17" i="31"/>
  <c r="AB18" i="31"/>
  <c r="C17" i="31"/>
  <c r="A18" i="31"/>
  <c r="AH17" i="31"/>
  <c r="AJ16" i="31"/>
  <c r="O17" i="31" l="1"/>
  <c r="M18" i="31"/>
  <c r="L18" i="31"/>
  <c r="J19" i="31"/>
  <c r="AH18" i="31"/>
  <c r="AJ17" i="31"/>
  <c r="C18" i="31"/>
  <c r="A19" i="31"/>
  <c r="F18" i="31"/>
  <c r="D19" i="31"/>
  <c r="Y18" i="31"/>
  <c r="AA17" i="31"/>
  <c r="P18" i="31"/>
  <c r="R17" i="31"/>
  <c r="X18" i="31"/>
  <c r="V19" i="31"/>
  <c r="AD18" i="31"/>
  <c r="AB19" i="31"/>
  <c r="AG17" i="31"/>
  <c r="AE18" i="31"/>
  <c r="U18" i="31"/>
  <c r="S19" i="31"/>
  <c r="G18" i="31"/>
  <c r="I17" i="31"/>
  <c r="G19" i="31" l="1"/>
  <c r="I18" i="31"/>
  <c r="Y19" i="31"/>
  <c r="AA18" i="31"/>
  <c r="AD19" i="31"/>
  <c r="AB20" i="31"/>
  <c r="AH19" i="31"/>
  <c r="AJ18" i="31"/>
  <c r="U19" i="31"/>
  <c r="S20" i="31"/>
  <c r="X19" i="31"/>
  <c r="V20" i="31"/>
  <c r="F19" i="31"/>
  <c r="D20" i="31"/>
  <c r="L19" i="31"/>
  <c r="J20" i="31"/>
  <c r="AG18" i="31"/>
  <c r="AE19" i="31"/>
  <c r="C19" i="31"/>
  <c r="A20" i="31"/>
  <c r="O18" i="31"/>
  <c r="M19" i="31"/>
  <c r="P19" i="31"/>
  <c r="R18" i="31"/>
  <c r="X20" i="31" l="1"/>
  <c r="V21" i="31"/>
  <c r="AD20" i="31"/>
  <c r="AB21" i="31"/>
  <c r="P20" i="31"/>
  <c r="R19" i="31"/>
  <c r="O19" i="31"/>
  <c r="M20" i="31"/>
  <c r="L20" i="31"/>
  <c r="J21" i="31"/>
  <c r="U20" i="31"/>
  <c r="S21" i="31"/>
  <c r="Y20" i="31"/>
  <c r="AA19" i="31"/>
  <c r="AH20" i="31"/>
  <c r="AJ19" i="31"/>
  <c r="AG19" i="31"/>
  <c r="AE20" i="31"/>
  <c r="C20" i="31"/>
  <c r="A21" i="31"/>
  <c r="F20" i="31"/>
  <c r="D21" i="31"/>
  <c r="G20" i="31"/>
  <c r="I19" i="31"/>
  <c r="G21" i="31" l="1"/>
  <c r="I20" i="31"/>
  <c r="P21" i="31"/>
  <c r="R20" i="31"/>
  <c r="C21" i="31"/>
  <c r="A22" i="31"/>
  <c r="O20" i="31"/>
  <c r="M21" i="31"/>
  <c r="X21" i="31"/>
  <c r="V22" i="31"/>
  <c r="AG20" i="31"/>
  <c r="AE21" i="31"/>
  <c r="U21" i="31"/>
  <c r="S22" i="31"/>
  <c r="F21" i="31"/>
  <c r="D22" i="31"/>
  <c r="L21" i="31"/>
  <c r="J22" i="31"/>
  <c r="AD21" i="31"/>
  <c r="AB22" i="31"/>
  <c r="AH21" i="31"/>
  <c r="AJ20" i="31"/>
  <c r="Y21" i="31"/>
  <c r="AA20" i="31"/>
  <c r="AG21" i="31" l="1"/>
  <c r="AE22" i="31"/>
  <c r="Y22" i="31"/>
  <c r="AA21" i="31"/>
  <c r="P22" i="31"/>
  <c r="R21" i="31"/>
  <c r="L22" i="31"/>
  <c r="J23" i="31"/>
  <c r="C22" i="31"/>
  <c r="A23" i="31"/>
  <c r="F22" i="31"/>
  <c r="D23" i="31"/>
  <c r="X22" i="31"/>
  <c r="V23" i="31"/>
  <c r="AH22" i="31"/>
  <c r="AJ21" i="31"/>
  <c r="AD22" i="31"/>
  <c r="AB23" i="31"/>
  <c r="U22" i="31"/>
  <c r="S23" i="31"/>
  <c r="O21" i="31"/>
  <c r="M22" i="31"/>
  <c r="G22" i="31"/>
  <c r="I21" i="31"/>
  <c r="P23" i="31" l="1"/>
  <c r="R22" i="31"/>
  <c r="O22" i="31"/>
  <c r="M23" i="31"/>
  <c r="C23" i="31"/>
  <c r="A24" i="31"/>
  <c r="AD23" i="31"/>
  <c r="AB24" i="31"/>
  <c r="F23" i="31"/>
  <c r="D24" i="31"/>
  <c r="G23" i="31"/>
  <c r="I22" i="31"/>
  <c r="AH23" i="31"/>
  <c r="AJ22" i="31"/>
  <c r="Y23" i="31"/>
  <c r="AA22" i="31"/>
  <c r="U23" i="31"/>
  <c r="S24" i="31"/>
  <c r="X23" i="31"/>
  <c r="V24" i="31"/>
  <c r="L23" i="31"/>
  <c r="J24" i="31"/>
  <c r="AG22" i="31"/>
  <c r="AE23" i="31"/>
  <c r="AG23" i="31" l="1"/>
  <c r="AE24" i="31"/>
  <c r="C24" i="31"/>
  <c r="A25" i="31"/>
  <c r="G24" i="31"/>
  <c r="I23" i="31"/>
  <c r="L24" i="31"/>
  <c r="J25" i="31"/>
  <c r="F24" i="31"/>
  <c r="D25" i="31"/>
  <c r="Y24" i="31"/>
  <c r="AA23" i="31"/>
  <c r="U24" i="31"/>
  <c r="S25" i="31"/>
  <c r="O23" i="31"/>
  <c r="M24" i="31"/>
  <c r="X24" i="31"/>
  <c r="V25" i="31"/>
  <c r="AD24" i="31"/>
  <c r="AB25" i="31"/>
  <c r="AH24" i="31"/>
  <c r="AJ23" i="31"/>
  <c r="P24" i="31"/>
  <c r="R23" i="31"/>
  <c r="X25" i="31" l="1"/>
  <c r="V26" i="31"/>
  <c r="P25" i="31"/>
  <c r="R24" i="31"/>
  <c r="Y25" i="31"/>
  <c r="AA24" i="31"/>
  <c r="G25" i="31"/>
  <c r="I24" i="31"/>
  <c r="O24" i="31"/>
  <c r="M25" i="31"/>
  <c r="F25" i="31"/>
  <c r="D26" i="31"/>
  <c r="C25" i="31"/>
  <c r="A26" i="31"/>
  <c r="AH25" i="31"/>
  <c r="AJ24" i="31"/>
  <c r="AD25" i="31"/>
  <c r="AB26" i="31"/>
  <c r="U25" i="31"/>
  <c r="S26" i="31"/>
  <c r="L25" i="31"/>
  <c r="J26" i="31"/>
  <c r="AG24" i="31"/>
  <c r="AE25" i="31"/>
  <c r="AG25" i="31" l="1"/>
  <c r="AE26" i="31"/>
  <c r="AD26" i="31"/>
  <c r="AB27" i="31"/>
  <c r="F26" i="31"/>
  <c r="D27" i="31"/>
  <c r="Y26" i="31"/>
  <c r="AA25" i="31"/>
  <c r="L26" i="31"/>
  <c r="J27" i="31"/>
  <c r="O25" i="31"/>
  <c r="M26" i="31"/>
  <c r="AH26" i="31"/>
  <c r="AJ25" i="31"/>
  <c r="P26" i="31"/>
  <c r="R25" i="31"/>
  <c r="U26" i="31"/>
  <c r="S27" i="31"/>
  <c r="C26" i="31"/>
  <c r="A27" i="31"/>
  <c r="X26" i="31"/>
  <c r="V27" i="31"/>
  <c r="G26" i="31"/>
  <c r="I25" i="31"/>
  <c r="U27" i="31" l="1"/>
  <c r="S28" i="31"/>
  <c r="O26" i="31"/>
  <c r="M27" i="31"/>
  <c r="F27" i="31"/>
  <c r="D28" i="31"/>
  <c r="G27" i="31"/>
  <c r="I26" i="31"/>
  <c r="X27" i="31"/>
  <c r="V28" i="31"/>
  <c r="L27" i="31"/>
  <c r="J28" i="31"/>
  <c r="AD27" i="31"/>
  <c r="AB28" i="31"/>
  <c r="P27" i="31"/>
  <c r="R26" i="31"/>
  <c r="C27" i="31"/>
  <c r="A28" i="31"/>
  <c r="AG26" i="31"/>
  <c r="AE27" i="31"/>
  <c r="AH27" i="31"/>
  <c r="AJ26" i="31"/>
  <c r="Y27" i="31"/>
  <c r="AA26" i="31"/>
  <c r="G28" i="31" l="1"/>
  <c r="I27" i="31"/>
  <c r="C28" i="31"/>
  <c r="A29" i="31"/>
  <c r="A30" i="31" s="1"/>
  <c r="L28" i="31"/>
  <c r="J29" i="31"/>
  <c r="F28" i="31"/>
  <c r="D29" i="31"/>
  <c r="Y28" i="31"/>
  <c r="AA27" i="31"/>
  <c r="X28" i="31"/>
  <c r="V29" i="31"/>
  <c r="O27" i="31"/>
  <c r="M28" i="31"/>
  <c r="AH28" i="31"/>
  <c r="AJ27" i="31"/>
  <c r="P28" i="31"/>
  <c r="R27" i="31"/>
  <c r="AG27" i="31"/>
  <c r="AE28" i="31"/>
  <c r="AD28" i="31"/>
  <c r="AB29" i="31"/>
  <c r="U28" i="31"/>
  <c r="S29" i="31"/>
  <c r="C30" i="31" l="1"/>
  <c r="A31" i="31"/>
  <c r="S30" i="31"/>
  <c r="U29" i="31"/>
  <c r="X29" i="31"/>
  <c r="V30" i="31"/>
  <c r="P29" i="31"/>
  <c r="R28" i="31"/>
  <c r="J30" i="31"/>
  <c r="L29" i="31"/>
  <c r="AB30" i="31"/>
  <c r="AD29" i="31"/>
  <c r="AH29" i="31"/>
  <c r="AJ28" i="31"/>
  <c r="Y29" i="31"/>
  <c r="AA28" i="31"/>
  <c r="AG28" i="31"/>
  <c r="AE29" i="31"/>
  <c r="O28" i="31"/>
  <c r="M29" i="31"/>
  <c r="F29" i="31"/>
  <c r="D30" i="31"/>
  <c r="G29" i="31"/>
  <c r="I28" i="31"/>
  <c r="I29" i="31" l="1"/>
  <c r="G30" i="31"/>
  <c r="AG29" i="31"/>
  <c r="AE30" i="31"/>
  <c r="X30" i="31"/>
  <c r="V31" i="31"/>
  <c r="AB31" i="31"/>
  <c r="AD30" i="31"/>
  <c r="F30" i="31"/>
  <c r="D31" i="31"/>
  <c r="AA29" i="31"/>
  <c r="Y30" i="31"/>
  <c r="J31" i="31"/>
  <c r="L30" i="31"/>
  <c r="S31" i="31"/>
  <c r="U30" i="31"/>
  <c r="O29" i="31"/>
  <c r="M30" i="31"/>
  <c r="A32" i="31"/>
  <c r="C31" i="31"/>
  <c r="AJ29" i="31"/>
  <c r="AH30" i="31"/>
  <c r="R29" i="31"/>
  <c r="P30" i="31"/>
  <c r="AJ30" i="31" l="1"/>
  <c r="AH31" i="31"/>
  <c r="F31" i="31"/>
  <c r="D32" i="31"/>
  <c r="AG30" i="31"/>
  <c r="AE31" i="31"/>
  <c r="O30" i="31"/>
  <c r="M31" i="31"/>
  <c r="AA30" i="31"/>
  <c r="Y31" i="31"/>
  <c r="S32" i="31"/>
  <c r="U31" i="31"/>
  <c r="R30" i="31"/>
  <c r="P31" i="31"/>
  <c r="X31" i="31"/>
  <c r="V32" i="31"/>
  <c r="I30" i="31"/>
  <c r="G31" i="31"/>
  <c r="A33" i="31"/>
  <c r="C32" i="31"/>
  <c r="J32" i="31"/>
  <c r="L31" i="31"/>
  <c r="AB32" i="31"/>
  <c r="AD31" i="31"/>
  <c r="X32" i="31" l="1"/>
  <c r="V33" i="31"/>
  <c r="AA31" i="31"/>
  <c r="Y32" i="31"/>
  <c r="F33" i="31"/>
  <c r="F32" i="31"/>
  <c r="D33" i="31"/>
  <c r="I31" i="31"/>
  <c r="G32" i="31"/>
  <c r="AG31" i="31"/>
  <c r="AE32" i="31"/>
  <c r="AB33" i="31"/>
  <c r="AD32" i="31"/>
  <c r="S33" i="31"/>
  <c r="U32" i="31"/>
  <c r="J33" i="31"/>
  <c r="L32" i="31"/>
  <c r="R31" i="31"/>
  <c r="P32" i="31"/>
  <c r="O31" i="31"/>
  <c r="M32" i="31"/>
  <c r="AJ31" i="31"/>
  <c r="AH32" i="31"/>
  <c r="A34" i="31"/>
  <c r="C33" i="31"/>
  <c r="AB34" i="31" l="1"/>
  <c r="AD33" i="31"/>
  <c r="AJ32" i="31"/>
  <c r="AH33" i="31"/>
  <c r="J34" i="31"/>
  <c r="L34" i="31" s="1"/>
  <c r="L33" i="31"/>
  <c r="AA32" i="31"/>
  <c r="Y33" i="31"/>
  <c r="A35" i="31"/>
  <c r="C35" i="31" s="1"/>
  <c r="C34" i="31"/>
  <c r="AG32" i="31"/>
  <c r="AE33" i="31"/>
  <c r="O32" i="31"/>
  <c r="M33" i="31"/>
  <c r="I32" i="31"/>
  <c r="G33" i="31"/>
  <c r="S34" i="31"/>
  <c r="U33" i="31"/>
  <c r="X33" i="31"/>
  <c r="V34" i="31"/>
  <c r="R32" i="31"/>
  <c r="P33" i="31"/>
  <c r="AG33" i="31" l="1"/>
  <c r="AE34" i="31"/>
  <c r="AG34" i="31" s="1"/>
  <c r="S35" i="31"/>
  <c r="U35" i="31" s="1"/>
  <c r="U34" i="31"/>
  <c r="R33" i="31"/>
  <c r="P34" i="31"/>
  <c r="R34" i="31" s="1"/>
  <c r="I33" i="31"/>
  <c r="G34" i="31"/>
  <c r="AJ33" i="31"/>
  <c r="AH34" i="31"/>
  <c r="V35" i="31"/>
  <c r="X35" i="31" s="1"/>
  <c r="X34" i="31"/>
  <c r="O33" i="31"/>
  <c r="M34" i="31"/>
  <c r="AA33" i="31"/>
  <c r="Y34" i="31"/>
  <c r="AA34" i="31" s="1"/>
  <c r="AB35" i="31"/>
  <c r="AD35" i="31" s="1"/>
  <c r="AD34" i="31"/>
  <c r="AH35" i="31" l="1"/>
  <c r="AJ35" i="31" s="1"/>
  <c r="AJ34" i="31"/>
  <c r="M35" i="31"/>
  <c r="O35" i="31" s="1"/>
  <c r="O34" i="31"/>
  <c r="I34" i="31"/>
  <c r="G35" i="31"/>
  <c r="I35" i="31" s="1"/>
</calcChain>
</file>

<file path=xl/sharedStrings.xml><?xml version="1.0" encoding="utf-8"?>
<sst xmlns="http://schemas.openxmlformats.org/spreadsheetml/2006/main" count="73" uniqueCount="25">
  <si>
    <t>Januar</t>
  </si>
  <si>
    <t>Februar</t>
  </si>
  <si>
    <t>März</t>
  </si>
  <si>
    <t>April</t>
  </si>
  <si>
    <t>Mai</t>
  </si>
  <si>
    <t>Juni</t>
  </si>
  <si>
    <t>Juli</t>
  </si>
  <si>
    <t>August</t>
  </si>
  <si>
    <t>September</t>
  </si>
  <si>
    <t>Oktober</t>
  </si>
  <si>
    <t>November</t>
  </si>
  <si>
    <t>Dezember</t>
  </si>
  <si>
    <t></t>
  </si>
  <si>
    <t></t>
  </si>
  <si>
    <t></t>
  </si>
  <si>
    <t></t>
  </si>
  <si>
    <t xml:space="preserve"> = Vollmond</t>
  </si>
  <si>
    <t xml:space="preserve"> = Neumond</t>
  </si>
  <si>
    <t xml:space="preserve"> </t>
  </si>
  <si>
    <t xml:space="preserve"> = Halbmond     
    zunehmend</t>
  </si>
  <si>
    <t xml:space="preserve"> = Halbmond 
    abnehmend</t>
  </si>
  <si>
    <t>Legende:</t>
  </si>
  <si>
    <t>www.kalenderlux.de</t>
  </si>
  <si>
    <t>alle Angaben ohne Gewähr</t>
  </si>
  <si>
    <r>
      <rPr>
        <b/>
        <sz val="52"/>
        <color theme="6"/>
        <rFont val="Calibri"/>
        <family val="2"/>
        <scheme val="minor"/>
      </rPr>
      <t>Mond</t>
    </r>
    <r>
      <rPr>
        <b/>
        <sz val="52"/>
        <color rgb="FFFFC000"/>
        <rFont val="Calibri"/>
        <family val="2"/>
        <scheme val="minor"/>
      </rPr>
      <t>kalen</t>
    </r>
    <r>
      <rPr>
        <b/>
        <sz val="52"/>
        <color theme="5"/>
        <rFont val="Calibri"/>
        <family val="2"/>
        <scheme val="minor"/>
      </rPr>
      <t>der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</si>
</sst>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d/\ dd"/>
    <numFmt numFmtId="165" formatCode="dd/\ ddd"/>
  </numFmts>
  <fonts count="35" x14ac:knownFonts="1">
    <font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5"/>
      <color theme="1"/>
      <name val="Calibri"/>
      <family val="2"/>
      <scheme val="minor"/>
    </font>
    <font>
      <b/>
      <sz val="2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u/>
      <sz val="13"/>
      <color rgb="FF00B050"/>
      <name val="Calibri"/>
      <family val="2"/>
      <scheme val="minor"/>
    </font>
    <font>
      <sz val="20"/>
      <color theme="1"/>
      <name val="Wingdings 2"/>
      <family val="1"/>
      <charset val="2"/>
    </font>
    <font>
      <sz val="20"/>
      <color theme="9"/>
      <name val="Wingdings 2"/>
      <family val="1"/>
      <charset val="2"/>
    </font>
    <font>
      <sz val="11"/>
      <color theme="1"/>
      <name val="Wingdings 2"/>
      <family val="1"/>
      <charset val="2"/>
    </font>
    <font>
      <sz val="22"/>
      <color theme="1"/>
      <name val="Calibri"/>
      <family val="2"/>
      <scheme val="minor"/>
    </font>
    <font>
      <sz val="28"/>
      <color theme="3"/>
      <name val="Wingdings 2"/>
      <family val="1"/>
      <charset val="2"/>
    </font>
    <font>
      <b/>
      <sz val="52"/>
      <color theme="3"/>
      <name val="Calibri"/>
      <family val="2"/>
      <scheme val="minor"/>
    </font>
    <font>
      <sz val="28"/>
      <color theme="3"/>
      <name val="Calibri"/>
      <family val="2"/>
      <scheme val="minor"/>
    </font>
    <font>
      <sz val="15"/>
      <color theme="0"/>
      <name val="Calibri"/>
      <family val="2"/>
      <scheme val="minor"/>
    </font>
    <font>
      <sz val="28"/>
      <color theme="0"/>
      <name val="Wingdings 2"/>
      <family val="1"/>
      <charset val="2"/>
    </font>
    <font>
      <sz val="18"/>
      <color theme="1"/>
      <name val="Calibri"/>
      <family val="2"/>
      <scheme val="minor"/>
    </font>
    <font>
      <b/>
      <sz val="52"/>
      <color theme="5"/>
      <name val="Calibri"/>
      <family val="2"/>
      <scheme val="minor"/>
    </font>
    <font>
      <sz val="13"/>
      <color theme="0"/>
      <name val="Calibri"/>
      <family val="2"/>
      <scheme val="minor"/>
    </font>
    <font>
      <u/>
      <sz val="14"/>
      <color theme="10"/>
      <name val="Calibri"/>
      <family val="2"/>
      <scheme val="minor"/>
    </font>
    <font>
      <sz val="14"/>
      <color theme="1"/>
      <name val="Calibri"/>
      <family val="2"/>
      <scheme val="minor"/>
    </font>
    <font>
      <sz val="28"/>
      <color theme="9"/>
      <name val="Wingdings 2"/>
      <family val="1"/>
      <charset val="2"/>
    </font>
    <font>
      <sz val="28"/>
      <color theme="8"/>
      <name val="Wingdings 2"/>
      <family val="1"/>
      <charset val="2"/>
    </font>
    <font>
      <b/>
      <sz val="52"/>
      <color theme="6"/>
      <name val="Calibri"/>
      <family val="2"/>
      <scheme val="minor"/>
    </font>
    <font>
      <sz val="28"/>
      <color theme="6"/>
      <name val="Wingdings 2"/>
      <family val="1"/>
      <charset val="2"/>
    </font>
    <font>
      <sz val="28"/>
      <color theme="5"/>
      <name val="Wingdings 2"/>
      <family val="1"/>
      <charset val="2"/>
    </font>
    <font>
      <b/>
      <sz val="52"/>
      <color theme="7"/>
      <name val="Calibri"/>
      <family val="2"/>
      <scheme val="minor"/>
    </font>
    <font>
      <b/>
      <sz val="52"/>
      <color rgb="FFFFC000"/>
      <name val="Calibri"/>
      <family val="2"/>
      <scheme val="minor"/>
    </font>
    <font>
      <sz val="28"/>
      <color theme="7"/>
      <name val="Wingdings 2"/>
      <family val="1"/>
      <charset val="2"/>
    </font>
    <font>
      <sz val="28"/>
      <color rgb="FFFFC000"/>
      <name val="Wingdings 2"/>
      <family val="1"/>
      <charset val="2"/>
    </font>
    <font>
      <sz val="28"/>
      <color rgb="FF00B050"/>
      <name val="Wingdings 2"/>
      <family val="1"/>
      <charset val="2"/>
    </font>
    <font>
      <sz val="28"/>
      <color theme="9" tint="0.39997558519241921"/>
      <name val="Wingdings 2"/>
      <family val="1"/>
      <charset val="2"/>
    </font>
    <font>
      <sz val="28"/>
      <color theme="7" tint="0.79998168889431442"/>
      <name val="Wingdings 2"/>
      <family val="1"/>
      <charset val="2"/>
    </font>
    <font>
      <sz val="28"/>
      <color theme="5" tint="0.79998168889431442"/>
      <name val="Wingdings 2"/>
      <family val="1"/>
      <charset val="2"/>
    </font>
  </fonts>
  <fills count="27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E2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F1C5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8FFFC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EDB3"/>
        <bgColor indexed="64"/>
      </patternFill>
    </fill>
    <fill>
      <patternFill patternType="solid">
        <fgColor rgb="FFFF818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0">
    <xf numFmtId="0" fontId="0" fillId="0" borderId="0" xfId="0"/>
    <xf numFmtId="164" fontId="0" fillId="0" borderId="0" xfId="0" applyNumberFormat="1"/>
    <xf numFmtId="0" fontId="1" fillId="0" borderId="0" xfId="0" applyFont="1" applyAlignment="1">
      <alignment horizontal="center" vertical="center"/>
    </xf>
    <xf numFmtId="165" fontId="2" fillId="0" borderId="2" xfId="0" applyNumberFormat="1" applyFont="1" applyBorder="1" applyAlignment="1">
      <alignment horizontal="left" vertical="center"/>
    </xf>
    <xf numFmtId="165" fontId="2" fillId="0" borderId="3" xfId="0" applyNumberFormat="1" applyFont="1" applyBorder="1" applyAlignment="1">
      <alignment horizontal="left" vertical="center"/>
    </xf>
    <xf numFmtId="0" fontId="2" fillId="0" borderId="3" xfId="0" applyFont="1" applyBorder="1" applyAlignment="1">
      <alignment vertical="center"/>
    </xf>
    <xf numFmtId="165" fontId="2" fillId="0" borderId="4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horizontal="right" vertical="center" indent="1"/>
    </xf>
    <xf numFmtId="0" fontId="2" fillId="0" borderId="5" xfId="0" applyFont="1" applyBorder="1" applyAlignment="1">
      <alignment horizontal="right" vertical="center" indent="1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8" fillId="0" borderId="0" xfId="0" applyFont="1"/>
    <xf numFmtId="0" fontId="9" fillId="0" borderId="0" xfId="0" applyFont="1"/>
    <xf numFmtId="0" fontId="2" fillId="0" borderId="11" xfId="0" applyFont="1" applyBorder="1" applyAlignment="1">
      <alignment horizontal="right" vertical="center" indent="1"/>
    </xf>
    <xf numFmtId="0" fontId="2" fillId="0" borderId="13" xfId="0" applyFont="1" applyBorder="1" applyAlignment="1">
      <alignment horizontal="right" vertical="center" indent="1"/>
    </xf>
    <xf numFmtId="0" fontId="10" fillId="0" borderId="0" xfId="0" applyFont="1"/>
    <xf numFmtId="0" fontId="8" fillId="0" borderId="0" xfId="0" applyFont="1" applyAlignment="1">
      <alignment horizontal="center" vertical="center"/>
    </xf>
    <xf numFmtId="165" fontId="2" fillId="4" borderId="3" xfId="0" applyNumberFormat="1" applyFont="1" applyFill="1" applyBorder="1" applyAlignment="1">
      <alignment horizontal="left" vertical="center"/>
    </xf>
    <xf numFmtId="0" fontId="11" fillId="0" borderId="0" xfId="0" applyFont="1" applyAlignment="1">
      <alignment horizontal="right" vertical="center" indent="1"/>
    </xf>
    <xf numFmtId="165" fontId="12" fillId="0" borderId="12" xfId="0" applyNumberFormat="1" applyFont="1" applyBorder="1" applyAlignment="1">
      <alignment vertical="center"/>
    </xf>
    <xf numFmtId="165" fontId="12" fillId="0" borderId="9" xfId="0" applyNumberFormat="1" applyFont="1" applyBorder="1" applyAlignment="1">
      <alignment vertical="center"/>
    </xf>
    <xf numFmtId="165" fontId="2" fillId="6" borderId="3" xfId="0" applyNumberFormat="1" applyFont="1" applyFill="1" applyBorder="1" applyAlignment="1">
      <alignment horizontal="left" vertical="center"/>
    </xf>
    <xf numFmtId="0" fontId="2" fillId="6" borderId="13" xfId="0" applyFont="1" applyFill="1" applyBorder="1" applyAlignment="1">
      <alignment horizontal="right" vertical="center" indent="1"/>
    </xf>
    <xf numFmtId="165" fontId="2" fillId="7" borderId="3" xfId="0" applyNumberFormat="1" applyFont="1" applyFill="1" applyBorder="1" applyAlignment="1">
      <alignment horizontal="left" vertical="center"/>
    </xf>
    <xf numFmtId="0" fontId="2" fillId="7" borderId="13" xfId="0" applyFont="1" applyFill="1" applyBorder="1" applyAlignment="1">
      <alignment horizontal="right" vertical="center" indent="1"/>
    </xf>
    <xf numFmtId="165" fontId="2" fillId="8" borderId="3" xfId="0" applyNumberFormat="1" applyFont="1" applyFill="1" applyBorder="1" applyAlignment="1">
      <alignment horizontal="left" vertical="center"/>
    </xf>
    <xf numFmtId="165" fontId="2" fillId="3" borderId="3" xfId="0" applyNumberFormat="1" applyFont="1" applyFill="1" applyBorder="1" applyAlignment="1">
      <alignment horizontal="left" vertical="center"/>
    </xf>
    <xf numFmtId="165" fontId="2" fillId="9" borderId="3" xfId="0" applyNumberFormat="1" applyFont="1" applyFill="1" applyBorder="1" applyAlignment="1">
      <alignment horizontal="left" vertical="center"/>
    </xf>
    <xf numFmtId="165" fontId="2" fillId="10" borderId="3" xfId="0" applyNumberFormat="1" applyFont="1" applyFill="1" applyBorder="1" applyAlignment="1">
      <alignment horizontal="left" vertical="center"/>
    </xf>
    <xf numFmtId="165" fontId="2" fillId="11" borderId="3" xfId="0" applyNumberFormat="1" applyFont="1" applyFill="1" applyBorder="1" applyAlignment="1">
      <alignment horizontal="left" vertical="center"/>
    </xf>
    <xf numFmtId="165" fontId="15" fillId="5" borderId="3" xfId="0" applyNumberFormat="1" applyFont="1" applyFill="1" applyBorder="1" applyAlignment="1">
      <alignment horizontal="left" vertical="center"/>
    </xf>
    <xf numFmtId="165" fontId="16" fillId="5" borderId="12" xfId="0" applyNumberFormat="1" applyFont="1" applyFill="1" applyBorder="1" applyAlignment="1">
      <alignment vertical="center"/>
    </xf>
    <xf numFmtId="165" fontId="2" fillId="12" borderId="3" xfId="0" applyNumberFormat="1" applyFont="1" applyFill="1" applyBorder="1" applyAlignment="1">
      <alignment horizontal="left" vertical="center"/>
    </xf>
    <xf numFmtId="0" fontId="2" fillId="12" borderId="13" xfId="0" applyFont="1" applyFill="1" applyBorder="1" applyAlignment="1">
      <alignment horizontal="right" vertical="center" indent="1"/>
    </xf>
    <xf numFmtId="165" fontId="12" fillId="12" borderId="12" xfId="0" applyNumberFormat="1" applyFont="1" applyFill="1" applyBorder="1" applyAlignment="1">
      <alignment vertical="center"/>
    </xf>
    <xf numFmtId="165" fontId="12" fillId="0" borderId="10" xfId="0" applyNumberFormat="1" applyFont="1" applyBorder="1" applyAlignment="1">
      <alignment vertical="center"/>
    </xf>
    <xf numFmtId="165" fontId="12" fillId="0" borderId="8" xfId="0" applyNumberFormat="1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8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165" fontId="14" fillId="0" borderId="9" xfId="0" applyNumberFormat="1" applyFont="1" applyBorder="1" applyAlignment="1">
      <alignment horizontal="left" vertical="center"/>
    </xf>
    <xf numFmtId="165" fontId="12" fillId="8" borderId="12" xfId="0" applyNumberFormat="1" applyFont="1" applyFill="1" applyBorder="1" applyAlignment="1">
      <alignment vertical="center"/>
    </xf>
    <xf numFmtId="0" fontId="2" fillId="8" borderId="13" xfId="0" applyFont="1" applyFill="1" applyBorder="1" applyAlignment="1">
      <alignment horizontal="right" vertical="center" indent="1"/>
    </xf>
    <xf numFmtId="165" fontId="2" fillId="13" borderId="3" xfId="0" applyNumberFormat="1" applyFont="1" applyFill="1" applyBorder="1" applyAlignment="1">
      <alignment horizontal="left" vertical="center"/>
    </xf>
    <xf numFmtId="165" fontId="12" fillId="13" borderId="12" xfId="0" applyNumberFormat="1" applyFont="1" applyFill="1" applyBorder="1" applyAlignment="1">
      <alignment vertical="center"/>
    </xf>
    <xf numFmtId="0" fontId="2" fillId="13" borderId="13" xfId="0" applyFont="1" applyFill="1" applyBorder="1" applyAlignment="1">
      <alignment horizontal="right" vertical="center" indent="1"/>
    </xf>
    <xf numFmtId="165" fontId="12" fillId="6" borderId="12" xfId="0" applyNumberFormat="1" applyFont="1" applyFill="1" applyBorder="1" applyAlignment="1">
      <alignment vertical="center"/>
    </xf>
    <xf numFmtId="165" fontId="12" fillId="7" borderId="12" xfId="0" applyNumberFormat="1" applyFont="1" applyFill="1" applyBorder="1" applyAlignment="1">
      <alignment vertical="center"/>
    </xf>
    <xf numFmtId="165" fontId="12" fillId="9" borderId="12" xfId="0" applyNumberFormat="1" applyFont="1" applyFill="1" applyBorder="1" applyAlignment="1">
      <alignment vertical="center"/>
    </xf>
    <xf numFmtId="0" fontId="2" fillId="9" borderId="13" xfId="0" applyFont="1" applyFill="1" applyBorder="1" applyAlignment="1">
      <alignment horizontal="right" vertical="center" indent="1"/>
    </xf>
    <xf numFmtId="165" fontId="2" fillId="15" borderId="3" xfId="0" applyNumberFormat="1" applyFont="1" applyFill="1" applyBorder="1" applyAlignment="1">
      <alignment horizontal="left" vertical="center"/>
    </xf>
    <xf numFmtId="165" fontId="12" fillId="15" borderId="12" xfId="0" applyNumberFormat="1" applyFont="1" applyFill="1" applyBorder="1" applyAlignment="1">
      <alignment vertical="center"/>
    </xf>
    <xf numFmtId="0" fontId="2" fillId="15" borderId="13" xfId="0" applyFont="1" applyFill="1" applyBorder="1" applyAlignment="1">
      <alignment horizontal="right" vertical="center" indent="1"/>
    </xf>
    <xf numFmtId="165" fontId="2" fillId="16" borderId="3" xfId="0" applyNumberFormat="1" applyFont="1" applyFill="1" applyBorder="1" applyAlignment="1">
      <alignment horizontal="left" vertical="center"/>
    </xf>
    <xf numFmtId="165" fontId="12" fillId="16" borderId="12" xfId="0" applyNumberFormat="1" applyFont="1" applyFill="1" applyBorder="1" applyAlignment="1">
      <alignment vertical="center"/>
    </xf>
    <xf numFmtId="0" fontId="2" fillId="16" borderId="13" xfId="0" applyFont="1" applyFill="1" applyBorder="1" applyAlignment="1">
      <alignment horizontal="right" vertical="center" indent="1"/>
    </xf>
    <xf numFmtId="165" fontId="15" fillId="17" borderId="3" xfId="0" applyNumberFormat="1" applyFont="1" applyFill="1" applyBorder="1" applyAlignment="1">
      <alignment horizontal="left" vertical="center"/>
    </xf>
    <xf numFmtId="165" fontId="16" fillId="17" borderId="12" xfId="0" applyNumberFormat="1" applyFont="1" applyFill="1" applyBorder="1" applyAlignment="1">
      <alignment vertical="center"/>
    </xf>
    <xf numFmtId="0" fontId="15" fillId="17" borderId="13" xfId="0" applyFont="1" applyFill="1" applyBorder="1" applyAlignment="1">
      <alignment horizontal="right" vertical="center" indent="1"/>
    </xf>
    <xf numFmtId="165" fontId="2" fillId="18" borderId="3" xfId="0" applyNumberFormat="1" applyFont="1" applyFill="1" applyBorder="1" applyAlignment="1">
      <alignment horizontal="left" vertical="center"/>
    </xf>
    <xf numFmtId="165" fontId="12" fillId="18" borderId="12" xfId="0" applyNumberFormat="1" applyFont="1" applyFill="1" applyBorder="1" applyAlignment="1">
      <alignment vertical="center"/>
    </xf>
    <xf numFmtId="0" fontId="2" fillId="18" borderId="13" xfId="0" applyFont="1" applyFill="1" applyBorder="1" applyAlignment="1">
      <alignment horizontal="right" vertical="center" indent="1"/>
    </xf>
    <xf numFmtId="165" fontId="12" fillId="10" borderId="12" xfId="0" applyNumberFormat="1" applyFont="1" applyFill="1" applyBorder="1" applyAlignment="1">
      <alignment vertical="center"/>
    </xf>
    <xf numFmtId="0" fontId="2" fillId="10" borderId="13" xfId="0" applyFont="1" applyFill="1" applyBorder="1" applyAlignment="1">
      <alignment horizontal="right" vertical="center" indent="1"/>
    </xf>
    <xf numFmtId="165" fontId="12" fillId="11" borderId="12" xfId="0" applyNumberFormat="1" applyFont="1" applyFill="1" applyBorder="1" applyAlignment="1">
      <alignment vertical="center"/>
    </xf>
    <xf numFmtId="0" fontId="2" fillId="11" borderId="13" xfId="0" applyFont="1" applyFill="1" applyBorder="1" applyAlignment="1">
      <alignment horizontal="right" vertical="center" indent="1"/>
    </xf>
    <xf numFmtId="165" fontId="2" fillId="2" borderId="3" xfId="0" applyNumberFormat="1" applyFont="1" applyFill="1" applyBorder="1" applyAlignment="1">
      <alignment horizontal="left" vertical="center"/>
    </xf>
    <xf numFmtId="165" fontId="12" fillId="2" borderId="12" xfId="0" applyNumberFormat="1" applyFont="1" applyFill="1" applyBorder="1" applyAlignment="1">
      <alignment vertical="center"/>
    </xf>
    <xf numFmtId="0" fontId="2" fillId="2" borderId="13" xfId="0" applyFont="1" applyFill="1" applyBorder="1" applyAlignment="1">
      <alignment horizontal="right" vertical="center" indent="1"/>
    </xf>
    <xf numFmtId="165" fontId="2" fillId="19" borderId="3" xfId="0" applyNumberFormat="1" applyFont="1" applyFill="1" applyBorder="1" applyAlignment="1">
      <alignment horizontal="left" vertical="center"/>
    </xf>
    <xf numFmtId="165" fontId="12" fillId="19" borderId="12" xfId="0" applyNumberFormat="1" applyFont="1" applyFill="1" applyBorder="1" applyAlignment="1">
      <alignment vertical="center"/>
    </xf>
    <xf numFmtId="0" fontId="2" fillId="19" borderId="13" xfId="0" applyFont="1" applyFill="1" applyBorder="1" applyAlignment="1">
      <alignment horizontal="right" vertical="center" indent="1"/>
    </xf>
    <xf numFmtId="165" fontId="2" fillId="20" borderId="3" xfId="0" applyNumberFormat="1" applyFont="1" applyFill="1" applyBorder="1" applyAlignment="1">
      <alignment horizontal="left" vertical="center"/>
    </xf>
    <xf numFmtId="165" fontId="12" fillId="20" borderId="12" xfId="0" applyNumberFormat="1" applyFont="1" applyFill="1" applyBorder="1" applyAlignment="1">
      <alignment vertical="center"/>
    </xf>
    <xf numFmtId="0" fontId="2" fillId="20" borderId="13" xfId="0" applyFont="1" applyFill="1" applyBorder="1" applyAlignment="1">
      <alignment horizontal="right" vertical="center" indent="1"/>
    </xf>
    <xf numFmtId="165" fontId="12" fillId="4" borderId="12" xfId="0" applyNumberFormat="1" applyFont="1" applyFill="1" applyBorder="1" applyAlignment="1">
      <alignment vertical="center"/>
    </xf>
    <xf numFmtId="0" fontId="2" fillId="4" borderId="13" xfId="0" applyFont="1" applyFill="1" applyBorder="1" applyAlignment="1">
      <alignment horizontal="right" vertical="center" indent="1"/>
    </xf>
    <xf numFmtId="165" fontId="15" fillId="21" borderId="3" xfId="0" applyNumberFormat="1" applyFont="1" applyFill="1" applyBorder="1" applyAlignment="1">
      <alignment horizontal="left" vertical="center"/>
    </xf>
    <xf numFmtId="165" fontId="16" fillId="21" borderId="12" xfId="0" applyNumberFormat="1" applyFont="1" applyFill="1" applyBorder="1" applyAlignment="1">
      <alignment vertical="center"/>
    </xf>
    <xf numFmtId="0" fontId="15" fillId="21" borderId="13" xfId="0" applyFont="1" applyFill="1" applyBorder="1" applyAlignment="1">
      <alignment horizontal="right" vertical="center" indent="1"/>
    </xf>
    <xf numFmtId="165" fontId="2" fillId="22" borderId="3" xfId="0" applyNumberFormat="1" applyFont="1" applyFill="1" applyBorder="1" applyAlignment="1">
      <alignment horizontal="left" vertical="center"/>
    </xf>
    <xf numFmtId="165" fontId="12" fillId="22" borderId="12" xfId="0" applyNumberFormat="1" applyFont="1" applyFill="1" applyBorder="1" applyAlignment="1">
      <alignment vertical="center"/>
    </xf>
    <xf numFmtId="0" fontId="2" fillId="22" borderId="13" xfId="0" applyFont="1" applyFill="1" applyBorder="1" applyAlignment="1">
      <alignment horizontal="right" vertical="center" indent="1"/>
    </xf>
    <xf numFmtId="165" fontId="12" fillId="23" borderId="12" xfId="0" applyNumberFormat="1" applyFont="1" applyFill="1" applyBorder="1" applyAlignment="1">
      <alignment vertical="center"/>
    </xf>
    <xf numFmtId="0" fontId="2" fillId="23" borderId="13" xfId="0" applyFont="1" applyFill="1" applyBorder="1" applyAlignment="1">
      <alignment horizontal="right" vertical="center" indent="1"/>
    </xf>
    <xf numFmtId="165" fontId="15" fillId="23" borderId="3" xfId="0" applyNumberFormat="1" applyFont="1" applyFill="1" applyBorder="1" applyAlignment="1">
      <alignment horizontal="left" vertical="center"/>
    </xf>
    <xf numFmtId="165" fontId="2" fillId="24" borderId="3" xfId="0" applyNumberFormat="1" applyFont="1" applyFill="1" applyBorder="1" applyAlignment="1">
      <alignment horizontal="left" vertical="center"/>
    </xf>
    <xf numFmtId="165" fontId="12" fillId="24" borderId="12" xfId="0" applyNumberFormat="1" applyFont="1" applyFill="1" applyBorder="1" applyAlignment="1">
      <alignment vertical="center"/>
    </xf>
    <xf numFmtId="0" fontId="2" fillId="24" borderId="13" xfId="0" applyFont="1" applyFill="1" applyBorder="1" applyAlignment="1">
      <alignment horizontal="right" vertical="center" indent="1"/>
    </xf>
    <xf numFmtId="165" fontId="12" fillId="3" borderId="12" xfId="0" applyNumberFormat="1" applyFont="1" applyFill="1" applyBorder="1" applyAlignment="1">
      <alignment vertical="center"/>
    </xf>
    <xf numFmtId="0" fontId="2" fillId="3" borderId="13" xfId="0" applyFont="1" applyFill="1" applyBorder="1" applyAlignment="1">
      <alignment horizontal="right" vertical="center" indent="1"/>
    </xf>
    <xf numFmtId="165" fontId="2" fillId="25" borderId="3" xfId="0" applyNumberFormat="1" applyFont="1" applyFill="1" applyBorder="1" applyAlignment="1">
      <alignment horizontal="left" vertical="center"/>
    </xf>
    <xf numFmtId="165" fontId="12" fillId="25" borderId="12" xfId="0" applyNumberFormat="1" applyFont="1" applyFill="1" applyBorder="1" applyAlignment="1">
      <alignment vertical="center"/>
    </xf>
    <xf numFmtId="0" fontId="2" fillId="25" borderId="13" xfId="0" applyFont="1" applyFill="1" applyBorder="1" applyAlignment="1">
      <alignment horizontal="right" vertical="center" indent="1"/>
    </xf>
    <xf numFmtId="165" fontId="2" fillId="26" borderId="3" xfId="0" applyNumberFormat="1" applyFont="1" applyFill="1" applyBorder="1" applyAlignment="1">
      <alignment horizontal="left" vertical="center"/>
    </xf>
    <xf numFmtId="165" fontId="12" fillId="26" borderId="12" xfId="0" applyNumberFormat="1" applyFont="1" applyFill="1" applyBorder="1" applyAlignment="1">
      <alignment vertical="center"/>
    </xf>
    <xf numFmtId="0" fontId="6" fillId="0" borderId="11" xfId="0" applyFont="1" applyBorder="1" applyAlignment="1">
      <alignment horizontal="right" vertical="center" indent="1"/>
    </xf>
    <xf numFmtId="0" fontId="6" fillId="0" borderId="13" xfId="0" applyFont="1" applyBorder="1" applyAlignment="1">
      <alignment horizontal="right" vertical="center" indent="1"/>
    </xf>
    <xf numFmtId="0" fontId="6" fillId="0" borderId="5" xfId="0" applyFont="1" applyBorder="1" applyAlignment="1">
      <alignment horizontal="right" vertical="center" indent="1"/>
    </xf>
    <xf numFmtId="0" fontId="6" fillId="0" borderId="6" xfId="0" applyFont="1" applyBorder="1" applyAlignment="1">
      <alignment horizontal="right" vertical="center" indent="1"/>
    </xf>
    <xf numFmtId="0" fontId="6" fillId="26" borderId="13" xfId="0" applyFont="1" applyFill="1" applyBorder="1" applyAlignment="1">
      <alignment horizontal="right" vertical="center" indent="1"/>
    </xf>
    <xf numFmtId="0" fontId="19" fillId="5" borderId="13" xfId="0" applyFont="1" applyFill="1" applyBorder="1" applyAlignment="1">
      <alignment horizontal="right" vertical="center" indent="1"/>
    </xf>
    <xf numFmtId="165" fontId="2" fillId="18" borderId="4" xfId="0" applyNumberFormat="1" applyFont="1" applyFill="1" applyBorder="1" applyAlignment="1">
      <alignment horizontal="left" vertical="center"/>
    </xf>
    <xf numFmtId="165" fontId="12" fillId="18" borderId="9" xfId="0" applyNumberFormat="1" applyFont="1" applyFill="1" applyBorder="1" applyAlignment="1">
      <alignment vertical="center"/>
    </xf>
    <xf numFmtId="0" fontId="2" fillId="18" borderId="5" xfId="0" applyFont="1" applyFill="1" applyBorder="1" applyAlignment="1">
      <alignment horizontal="right" vertical="center" indent="1"/>
    </xf>
    <xf numFmtId="165" fontId="2" fillId="20" borderId="4" xfId="0" applyNumberFormat="1" applyFont="1" applyFill="1" applyBorder="1" applyAlignment="1">
      <alignment horizontal="left" vertical="center"/>
    </xf>
    <xf numFmtId="0" fontId="2" fillId="20" borderId="5" xfId="0" applyFont="1" applyFill="1" applyBorder="1" applyAlignment="1">
      <alignment horizontal="right" vertical="center" indent="1"/>
    </xf>
    <xf numFmtId="0" fontId="13" fillId="0" borderId="0" xfId="0" applyFont="1" applyAlignment="1">
      <alignment horizontal="left" vertical="center"/>
    </xf>
    <xf numFmtId="0" fontId="13" fillId="0" borderId="7" xfId="0" applyFont="1" applyBorder="1" applyAlignment="1">
      <alignment horizontal="left" vertical="center"/>
    </xf>
    <xf numFmtId="0" fontId="7" fillId="0" borderId="7" xfId="1" applyFont="1" applyBorder="1" applyAlignment="1">
      <alignment horizontal="right"/>
    </xf>
    <xf numFmtId="0" fontId="3" fillId="2" borderId="1" xfId="0" applyFont="1" applyFill="1" applyBorder="1" applyAlignment="1">
      <alignment horizontal="center" vertical="center"/>
    </xf>
    <xf numFmtId="0" fontId="3" fillId="14" borderId="1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horizontal="center" vertical="center"/>
    </xf>
    <xf numFmtId="0" fontId="3" fillId="15" borderId="1" xfId="0" applyFont="1" applyFill="1" applyBorder="1" applyAlignment="1">
      <alignment horizontal="center" vertical="center"/>
    </xf>
    <xf numFmtId="0" fontId="3" fillId="9" borderId="1" xfId="0" applyFont="1" applyFill="1" applyBorder="1" applyAlignment="1">
      <alignment horizontal="center" vertical="center"/>
    </xf>
    <xf numFmtId="0" fontId="3" fillId="17" borderId="1" xfId="0" applyFont="1" applyFill="1" applyBorder="1" applyAlignment="1">
      <alignment horizontal="center" vertical="center"/>
    </xf>
    <xf numFmtId="0" fontId="3" fillId="10" borderId="1" xfId="0" applyFont="1" applyFill="1" applyBorder="1" applyAlignment="1">
      <alignment horizontal="center" vertical="center"/>
    </xf>
    <xf numFmtId="0" fontId="3" fillId="20" borderId="1" xfId="0" applyFont="1" applyFill="1" applyBorder="1" applyAlignment="1">
      <alignment horizontal="center" vertical="center"/>
    </xf>
    <xf numFmtId="0" fontId="3" fillId="21" borderId="1" xfId="0" applyFont="1" applyFill="1" applyBorder="1" applyAlignment="1">
      <alignment horizontal="center" vertical="center"/>
    </xf>
    <xf numFmtId="0" fontId="3" fillId="2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20" fillId="0" borderId="0" xfId="1" applyFont="1" applyAlignment="1">
      <alignment horizontal="right" vertical="top"/>
    </xf>
    <xf numFmtId="0" fontId="21" fillId="0" borderId="0" xfId="0" applyFont="1" applyAlignment="1">
      <alignment horizontal="left" vertical="top"/>
    </xf>
    <xf numFmtId="165" fontId="22" fillId="0" borderId="8" xfId="0" applyNumberFormat="1" applyFont="1" applyBorder="1" applyAlignment="1">
      <alignment vertical="center"/>
    </xf>
    <xf numFmtId="0" fontId="12" fillId="0" borderId="0" xfId="0" applyFont="1" applyFill="1" applyAlignment="1">
      <alignment horizontal="left" vertical="center"/>
    </xf>
    <xf numFmtId="0" fontId="11" fillId="0" borderId="0" xfId="0" applyFont="1" applyFill="1" applyAlignment="1">
      <alignment horizontal="left" vertical="center"/>
    </xf>
    <xf numFmtId="0" fontId="0" fillId="0" borderId="0" xfId="0" applyFill="1"/>
    <xf numFmtId="165" fontId="23" fillId="0" borderId="8" xfId="0" applyNumberFormat="1" applyFont="1" applyBorder="1" applyAlignment="1">
      <alignment vertical="center"/>
    </xf>
    <xf numFmtId="0" fontId="23" fillId="0" borderId="0" xfId="0" applyFont="1" applyAlignment="1">
      <alignment vertical="center"/>
    </xf>
    <xf numFmtId="165" fontId="22" fillId="4" borderId="12" xfId="0" applyNumberFormat="1" applyFont="1" applyFill="1" applyBorder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165" fontId="25" fillId="0" borderId="8" xfId="0" applyNumberFormat="1" applyFont="1" applyBorder="1" applyAlignment="1">
      <alignment vertical="center"/>
    </xf>
    <xf numFmtId="0" fontId="25" fillId="0" borderId="0" xfId="0" applyFont="1" applyAlignment="1">
      <alignment vertical="center"/>
    </xf>
    <xf numFmtId="165" fontId="26" fillId="0" borderId="8" xfId="0" applyNumberFormat="1" applyFont="1" applyBorder="1" applyAlignment="1">
      <alignment vertical="center"/>
    </xf>
    <xf numFmtId="165" fontId="26" fillId="12" borderId="12" xfId="0" applyNumberFormat="1" applyFont="1" applyFill="1" applyBorder="1" applyAlignment="1">
      <alignment vertical="center"/>
    </xf>
    <xf numFmtId="0" fontId="27" fillId="0" borderId="0" xfId="0" applyFont="1" applyAlignment="1">
      <alignment horizontal="center" vertical="center"/>
    </xf>
    <xf numFmtId="0" fontId="27" fillId="0" borderId="7" xfId="0" applyFont="1" applyBorder="1" applyAlignment="1">
      <alignment horizontal="center" vertical="center"/>
    </xf>
    <xf numFmtId="165" fontId="29" fillId="0" borderId="8" xfId="0" applyNumberFormat="1" applyFont="1" applyBorder="1" applyAlignment="1">
      <alignment vertical="center"/>
    </xf>
    <xf numFmtId="0" fontId="29" fillId="0" borderId="0" xfId="0" applyFont="1" applyAlignment="1">
      <alignment vertical="center"/>
    </xf>
    <xf numFmtId="165" fontId="30" fillId="0" borderId="8" xfId="0" applyNumberFormat="1" applyFont="1" applyBorder="1" applyAlignment="1">
      <alignment vertical="center"/>
    </xf>
    <xf numFmtId="165" fontId="30" fillId="16" borderId="12" xfId="0" applyNumberFormat="1" applyFont="1" applyFill="1" applyBorder="1" applyAlignment="1">
      <alignment vertical="center"/>
    </xf>
    <xf numFmtId="165" fontId="31" fillId="0" borderId="8" xfId="0" applyNumberFormat="1" applyFont="1" applyBorder="1" applyAlignment="1">
      <alignment vertical="center"/>
    </xf>
    <xf numFmtId="0" fontId="31" fillId="0" borderId="0" xfId="0" applyFont="1" applyAlignment="1">
      <alignment vertical="center"/>
    </xf>
    <xf numFmtId="165" fontId="32" fillId="20" borderId="9" xfId="0" applyNumberFormat="1" applyFont="1" applyFill="1" applyBorder="1" applyAlignment="1">
      <alignment vertical="center"/>
    </xf>
    <xf numFmtId="165" fontId="33" fillId="21" borderId="12" xfId="0" applyNumberFormat="1" applyFont="1" applyFill="1" applyBorder="1" applyAlignment="1">
      <alignment vertical="center"/>
    </xf>
    <xf numFmtId="0" fontId="30" fillId="0" borderId="0" xfId="0" applyFont="1" applyAlignment="1">
      <alignment vertical="center"/>
    </xf>
    <xf numFmtId="165" fontId="34" fillId="26" borderId="12" xfId="0" applyNumberFormat="1" applyFont="1" applyFill="1" applyBorder="1" applyAlignment="1">
      <alignment vertical="center"/>
    </xf>
  </cellXfs>
  <cellStyles count="2">
    <cellStyle name="Link" xfId="1" builtinId="8"/>
    <cellStyle name="Standard" xfId="0" builtinId="0"/>
  </cellStyles>
  <dxfs count="0"/>
  <tableStyles count="0" defaultTableStyle="TableStyleMedium2" defaultPivotStyle="PivotStyleLight16"/>
  <colors>
    <mruColors>
      <color rgb="FFFFE285"/>
      <color rgb="FFFF8181"/>
      <color rgb="FFFFEDB3"/>
      <color rgb="FF8FFFC2"/>
      <color rgb="FFFFF1C5"/>
      <color rgb="FF21A0FF"/>
      <color rgb="FF4383D1"/>
      <color rgb="FFFF6161"/>
      <color rgb="FFFF9797"/>
      <color rgb="FFC6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kalenderlux.de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31</xdr:col>
      <xdr:colOff>408215</xdr:colOff>
      <xdr:row>0</xdr:row>
      <xdr:rowOff>95250</xdr:rowOff>
    </xdr:from>
    <xdr:to>
      <xdr:col>35</xdr:col>
      <xdr:colOff>342900</xdr:colOff>
      <xdr:row>2</xdr:row>
      <xdr:rowOff>124455</xdr:rowOff>
    </xdr:to>
    <xdr:pic>
      <xdr:nvPicPr>
        <xdr:cNvPr id="4" name="Grafik 3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D8424387-24F6-4293-A202-4CCBC101D8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7267465" y="95250"/>
          <a:ext cx="1962149" cy="55988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utter-Software\Website%20-%20Alle_meine_Vorlagen.de\Hochgeladen\102%20Ausleihliste\Ausleihlist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usleihübersicht"/>
      <sheetName val="Einstellungen"/>
      <sheetName val="Leihgüter"/>
      <sheetName val="Info"/>
    </sheetNames>
    <sheetDataSet>
      <sheetData sheetId="0" refreshError="1"/>
      <sheetData sheetId="1">
        <row r="2">
          <cell r="C2">
            <v>2019</v>
          </cell>
        </row>
      </sheetData>
      <sheetData sheetId="2" refreshError="1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kalenderlux.de/" TargetMode="External"/><Relationship Id="rId1" Type="http://schemas.openxmlformats.org/officeDocument/2006/relationships/hyperlink" Target="http://www.kalenderlux.de/" TargetMode="Externa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464AA-EE25-4C5C-B463-303E7B4706F9}">
  <sheetPr>
    <pageSetUpPr fitToPage="1"/>
  </sheetPr>
  <dimension ref="A1:AL37"/>
  <sheetViews>
    <sheetView showGridLines="0" tabSelected="1" zoomScale="70" zoomScaleNormal="70" workbookViewId="0">
      <selection activeCell="A4" sqref="A4:C4"/>
    </sheetView>
  </sheetViews>
  <sheetFormatPr baseColWidth="10" defaultRowHeight="17.25" x14ac:dyDescent="0.3"/>
  <cols>
    <col min="1" max="1" width="12" customWidth="1"/>
    <col min="2" max="3" width="6.28515625" customWidth="1"/>
    <col min="4" max="4" width="11.42578125" customWidth="1"/>
    <col min="5" max="6" width="6.28515625" customWidth="1"/>
    <col min="7" max="7" width="11.42578125" customWidth="1"/>
    <col min="8" max="9" width="6.28515625" customWidth="1"/>
    <col min="10" max="10" width="11.42578125" customWidth="1"/>
    <col min="11" max="12" width="6.28515625" customWidth="1"/>
    <col min="13" max="13" width="11.42578125" customWidth="1"/>
    <col min="14" max="15" width="6.28515625" customWidth="1"/>
    <col min="16" max="16" width="11.42578125" customWidth="1"/>
    <col min="17" max="18" width="6.28515625" customWidth="1"/>
    <col min="19" max="19" width="11.42578125" customWidth="1"/>
    <col min="20" max="21" width="6.28515625" customWidth="1"/>
    <col min="22" max="22" width="11.42578125" customWidth="1"/>
    <col min="23" max="24" width="6.28515625" customWidth="1"/>
    <col min="25" max="25" width="11.42578125" customWidth="1"/>
    <col min="26" max="27" width="6.28515625" customWidth="1"/>
    <col min="28" max="28" width="11.42578125" customWidth="1"/>
    <col min="29" max="30" width="6.28515625" customWidth="1"/>
    <col min="31" max="31" width="11.42578125" customWidth="1"/>
    <col min="32" max="33" width="6.28515625" customWidth="1"/>
    <col min="34" max="34" width="11.42578125" customWidth="1"/>
    <col min="35" max="35" width="6.28515625" customWidth="1"/>
    <col min="36" max="36" width="6.28515625" style="11" customWidth="1"/>
    <col min="38" max="38" width="14.7109375" customWidth="1"/>
  </cols>
  <sheetData>
    <row r="1" spans="1:38" ht="26.25" customHeight="1" x14ac:dyDescent="0.3">
      <c r="A1" s="138">
        <v>2025</v>
      </c>
      <c r="B1" s="138"/>
      <c r="C1" s="138"/>
      <c r="D1" s="109" t="s">
        <v>24</v>
      </c>
      <c r="E1" s="109"/>
      <c r="F1" s="109"/>
      <c r="G1" s="109"/>
      <c r="H1" s="109"/>
      <c r="I1" s="109"/>
      <c r="J1" s="109"/>
      <c r="K1" s="109"/>
      <c r="L1" s="109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10"/>
      <c r="AE1" s="10"/>
      <c r="AF1" s="10"/>
      <c r="AG1" s="10"/>
      <c r="AH1" s="10"/>
      <c r="AI1" s="10"/>
    </row>
    <row r="2" spans="1:38" ht="15" customHeight="1" x14ac:dyDescent="0.3">
      <c r="A2" s="138"/>
      <c r="B2" s="138"/>
      <c r="C2" s="138"/>
      <c r="D2" s="109"/>
      <c r="E2" s="109"/>
      <c r="F2" s="109"/>
      <c r="G2" s="109"/>
      <c r="H2" s="109"/>
      <c r="I2" s="109"/>
      <c r="J2" s="109"/>
      <c r="K2" s="109"/>
      <c r="L2" s="109"/>
      <c r="AD2" s="11"/>
      <c r="AE2" s="11"/>
      <c r="AF2" s="11"/>
      <c r="AG2" s="11"/>
      <c r="AH2" s="11"/>
      <c r="AI2" s="11"/>
      <c r="AJ2" s="12"/>
    </row>
    <row r="3" spans="1:38" ht="16.5" customHeight="1" thickBot="1" x14ac:dyDescent="0.35">
      <c r="A3" s="139"/>
      <c r="B3" s="139"/>
      <c r="C3" s="139"/>
      <c r="D3" s="110"/>
      <c r="E3" s="110"/>
      <c r="F3" s="110"/>
      <c r="G3" s="110"/>
      <c r="H3" s="110"/>
      <c r="I3" s="110"/>
      <c r="J3" s="110"/>
      <c r="K3" s="110"/>
      <c r="L3" s="110"/>
      <c r="AD3" s="111"/>
      <c r="AE3" s="111"/>
      <c r="AF3" s="111"/>
      <c r="AG3" s="111"/>
      <c r="AH3" s="111"/>
      <c r="AI3" s="111"/>
      <c r="AJ3" s="111"/>
    </row>
    <row r="4" spans="1:38" ht="27" thickBot="1" x14ac:dyDescent="0.3">
      <c r="A4" s="114" t="s">
        <v>0</v>
      </c>
      <c r="B4" s="114"/>
      <c r="C4" s="114"/>
      <c r="D4" s="115" t="s">
        <v>1</v>
      </c>
      <c r="E4" s="115"/>
      <c r="F4" s="115"/>
      <c r="G4" s="116" t="s">
        <v>2</v>
      </c>
      <c r="H4" s="116"/>
      <c r="I4" s="116"/>
      <c r="J4" s="113" t="s">
        <v>3</v>
      </c>
      <c r="K4" s="113"/>
      <c r="L4" s="113"/>
      <c r="M4" s="117" t="s">
        <v>4</v>
      </c>
      <c r="N4" s="117"/>
      <c r="O4" s="117"/>
      <c r="P4" s="118" t="s">
        <v>5</v>
      </c>
      <c r="Q4" s="118"/>
      <c r="R4" s="118"/>
      <c r="S4" s="112" t="s">
        <v>6</v>
      </c>
      <c r="T4" s="112"/>
      <c r="U4" s="112"/>
      <c r="V4" s="119" t="s">
        <v>7</v>
      </c>
      <c r="W4" s="119"/>
      <c r="X4" s="119"/>
      <c r="Y4" s="120" t="s">
        <v>8</v>
      </c>
      <c r="Z4" s="120"/>
      <c r="AA4" s="120"/>
      <c r="AB4" s="121" t="s">
        <v>9</v>
      </c>
      <c r="AC4" s="121"/>
      <c r="AD4" s="121"/>
      <c r="AE4" s="122" t="s">
        <v>10</v>
      </c>
      <c r="AF4" s="122"/>
      <c r="AG4" s="122"/>
      <c r="AH4" s="123" t="s">
        <v>11</v>
      </c>
      <c r="AI4" s="123"/>
      <c r="AJ4" s="123"/>
    </row>
    <row r="5" spans="1:38" ht="32.1" customHeight="1" x14ac:dyDescent="0.25">
      <c r="A5" s="3">
        <f>DATE("2025",1,1)</f>
        <v>45658</v>
      </c>
      <c r="B5" s="37"/>
      <c r="C5" s="98">
        <f>IF(A5&lt;&gt;"",IF(WEEKDAY(A5)=4,WEEKNUM(A5,21),""),"")</f>
        <v>1</v>
      </c>
      <c r="D5" s="27">
        <f>DATE($A$1,2,1)</f>
        <v>45689</v>
      </c>
      <c r="E5" s="43"/>
      <c r="F5" s="44" t="str">
        <f>IF(D5&lt;&gt;"",IF(WEEKDAY(D5)=4,WEEKNUM(D5,21),""),"")</f>
        <v/>
      </c>
      <c r="G5" s="55">
        <f>DATE($A$1,3,1)</f>
        <v>45717</v>
      </c>
      <c r="H5" s="56"/>
      <c r="I5" s="57" t="str">
        <f>IF(G5&lt;&gt;"",IF(WEEKDAY(G5)=4,WEEKNUM(G5,21),""),"")</f>
        <v/>
      </c>
      <c r="J5" s="3">
        <f>DATE($A$1,4,1)</f>
        <v>45748</v>
      </c>
      <c r="K5" s="37"/>
      <c r="L5" s="15" t="str">
        <f>IF(J5&lt;&gt;"",IF(WEEKDAY(J5)=4,WEEKNUM(J5,21),""),"")</f>
        <v/>
      </c>
      <c r="M5" s="3">
        <f>DATE($A$1,5,1)</f>
        <v>45778</v>
      </c>
      <c r="N5" s="37"/>
      <c r="O5" s="15" t="str">
        <f>IF(M5&lt;&gt;"",IF(WEEKDAY(M5)=4,WEEKNUM(M5,21),""),"")</f>
        <v/>
      </c>
      <c r="P5" s="30">
        <f>DATE($A$1,6,1)</f>
        <v>45809</v>
      </c>
      <c r="Q5" s="64"/>
      <c r="R5" s="65" t="str">
        <f>IF(P5&lt;&gt;"",IF(WEEKDAY(P5)=4,WEEKNUM(P5,21),""),"")</f>
        <v/>
      </c>
      <c r="S5" s="3">
        <f>DATE($A$1,7,1)</f>
        <v>45839</v>
      </c>
      <c r="T5" s="37"/>
      <c r="U5" s="15" t="str">
        <f>IF(S5&lt;&gt;"",IF(WEEKDAY(S5)=4,WEEKNUM(S5,21),""),"")</f>
        <v/>
      </c>
      <c r="V5" s="3">
        <f>DATE($A$1,8,1)</f>
        <v>45870</v>
      </c>
      <c r="W5" s="126" t="s">
        <v>12</v>
      </c>
      <c r="X5" s="15" t="str">
        <f>IF(V5&lt;&gt;"",IF(WEEKDAY(V5)=4,WEEKNUM(V5,21),""),"")</f>
        <v/>
      </c>
      <c r="Y5" s="3">
        <f>DATE($A$1,9,1)</f>
        <v>45901</v>
      </c>
      <c r="Z5" s="37"/>
      <c r="AA5" s="15" t="str">
        <f>IF(Y5&lt;&gt;"",IF(WEEKDAY(Y5)=4,WEEKNUM(Y5,21),""),"")</f>
        <v/>
      </c>
      <c r="AB5" s="3">
        <f>DATE($A$1,10,1)</f>
        <v>45931</v>
      </c>
      <c r="AC5" s="37"/>
      <c r="AD5" s="98">
        <f>IF(AB5&lt;&gt;"",IF(WEEKDAY(AB5)=4,WEEKNUM(AB5,21),""),"")</f>
        <v>40</v>
      </c>
      <c r="AE5" s="93">
        <f>DATE($A$1,11,1)</f>
        <v>45962</v>
      </c>
      <c r="AF5" s="94"/>
      <c r="AG5" s="95" t="str">
        <f>IF(AE5&lt;&gt;"",IF(WEEKDAY(AE5)=4,WEEKNUM(AE5,21),""),"")</f>
        <v/>
      </c>
      <c r="AH5" s="3">
        <f>DATE($A$1,12,1)</f>
        <v>45992</v>
      </c>
      <c r="AI5" s="37"/>
      <c r="AJ5" s="98" t="str">
        <f>IF(AH5&lt;&gt;"",IF(WEEKDAY(AH5)=4,WEEKNUM(AH5,21),""),"")</f>
        <v/>
      </c>
    </row>
    <row r="6" spans="1:38" ht="32.1" customHeight="1" x14ac:dyDescent="0.35">
      <c r="A6" s="4">
        <f>A5+1</f>
        <v>45659</v>
      </c>
      <c r="B6" s="21"/>
      <c r="C6" s="16" t="str">
        <f t="shared" ref="C6:C35" si="0">IF(A6&lt;&gt;"",IF(WEEKDAY(A6)=4,WEEKNUM(A6,21),""),"")</f>
        <v/>
      </c>
      <c r="D6" s="52">
        <f>D5+1</f>
        <v>45690</v>
      </c>
      <c r="E6" s="53"/>
      <c r="F6" s="54" t="str">
        <f>IF(D6&lt;&gt;"",IF(WEEKDAY(D6)=4,WEEKNUM(D6,21),""),"")</f>
        <v/>
      </c>
      <c r="G6" s="29">
        <f>G5+1</f>
        <v>45718</v>
      </c>
      <c r="H6" s="50"/>
      <c r="I6" s="51" t="str">
        <f t="shared" ref="I6:I35" si="1">IF(G6&lt;&gt;"",IF(WEEKDAY(G6)=4,WEEKNUM(G6,21),""),"")</f>
        <v/>
      </c>
      <c r="J6" s="4">
        <f>J5+1</f>
        <v>45749</v>
      </c>
      <c r="K6" s="38"/>
      <c r="L6" s="101">
        <f t="shared" ref="L6:L35" si="2">IF(J6&lt;&gt;"",IF(WEEKDAY(J6)=4,WEEKNUM(J6,21),""),"")</f>
        <v>14</v>
      </c>
      <c r="M6" s="4">
        <f t="shared" ref="M6:M35" si="3">M5+1</f>
        <v>45779</v>
      </c>
      <c r="N6" s="38"/>
      <c r="O6" s="8" t="str">
        <f t="shared" ref="O6:O35" si="4">IF(M6&lt;&gt;"",IF(WEEKDAY(M6)=4,WEEKNUM(M6,21),""),"")</f>
        <v/>
      </c>
      <c r="P6" s="4">
        <f t="shared" ref="P6:P34" si="5">P5+1</f>
        <v>45810</v>
      </c>
      <c r="Q6" s="38"/>
      <c r="R6" s="8" t="str">
        <f t="shared" ref="R6:R35" si="6">IF(P6&lt;&gt;"",IF(WEEKDAY(P6)=4,WEEKNUM(P6,21),""),"")</f>
        <v/>
      </c>
      <c r="S6" s="4">
        <f t="shared" ref="S6:S35" si="7">S5+1</f>
        <v>45840</v>
      </c>
      <c r="T6" s="144" t="s">
        <v>12</v>
      </c>
      <c r="U6" s="101">
        <f t="shared" ref="U6:U35" si="8">IF(S6&lt;&gt;"",IF(WEEKDAY(S6)=4,WEEKNUM(S6,21),""),"")</f>
        <v>27</v>
      </c>
      <c r="V6" s="19">
        <f t="shared" ref="V6:V35" si="9">V5+1</f>
        <v>45871</v>
      </c>
      <c r="W6" s="77"/>
      <c r="X6" s="78" t="str">
        <f t="shared" ref="X6:X35" si="10">IF(V6&lt;&gt;"",IF(WEEKDAY(V6)=4,WEEKNUM(V6,21),""),"")</f>
        <v/>
      </c>
      <c r="Y6" s="4">
        <f t="shared" ref="Y6:Y34" si="11">Y5+1</f>
        <v>45902</v>
      </c>
      <c r="Z6" s="38"/>
      <c r="AA6" s="8" t="str">
        <f t="shared" ref="AA6:AA35" si="12">IF(Y6&lt;&gt;"",IF(WEEKDAY(Y6)=4,WEEKNUM(Y6,21),""),"")</f>
        <v/>
      </c>
      <c r="AB6" s="4">
        <f t="shared" ref="AB6:AB35" si="13">AB5+1</f>
        <v>45932</v>
      </c>
      <c r="AC6" s="38"/>
      <c r="AD6" s="8" t="str">
        <f t="shared" ref="AD6:AD35" si="14">IF(AB6&lt;&gt;"",IF(WEEKDAY(AB6)=4,WEEKNUM(AB6,21),""),"")</f>
        <v/>
      </c>
      <c r="AE6" s="28">
        <f t="shared" ref="AE6:AE34" si="15">AE5+1</f>
        <v>45963</v>
      </c>
      <c r="AF6" s="91"/>
      <c r="AG6" s="92" t="str">
        <f t="shared" ref="AG6:AG35" si="16">IF(AE6&lt;&gt;"",IF(WEEKDAY(AE6)=4,WEEKNUM(AE6,21),""),"")</f>
        <v/>
      </c>
      <c r="AH6" s="4">
        <f t="shared" ref="AH6:AH35" si="17">AH5+1</f>
        <v>45993</v>
      </c>
      <c r="AI6" s="38"/>
      <c r="AJ6" s="101" t="str">
        <f t="shared" ref="AJ6:AJ35" si="18">IF(AH6&lt;&gt;"",IF(WEEKDAY(AH6)=4,WEEKNUM(AH6,21),""),"")</f>
        <v/>
      </c>
      <c r="AL6" s="13"/>
    </row>
    <row r="7" spans="1:38" ht="32.1" customHeight="1" x14ac:dyDescent="0.35">
      <c r="A7" s="4">
        <f t="shared" ref="A7:A35" si="19">A6+1</f>
        <v>45660</v>
      </c>
      <c r="B7" s="21"/>
      <c r="C7" s="16" t="str">
        <f t="shared" si="0"/>
        <v/>
      </c>
      <c r="D7" s="4">
        <f t="shared" ref="D7:D32" si="20">D6+1</f>
        <v>45691</v>
      </c>
      <c r="E7" s="38"/>
      <c r="F7" s="8" t="str">
        <f t="shared" ref="F7:F32" si="21">IF(D7&lt;&gt;"",IF(WEEKDAY(D7)=4,WEEKNUM(D7,21),""),"")</f>
        <v/>
      </c>
      <c r="G7" s="4">
        <f t="shared" ref="G7:G34" si="22">G6+1</f>
        <v>45719</v>
      </c>
      <c r="H7" s="38"/>
      <c r="I7" s="8" t="str">
        <f t="shared" si="1"/>
        <v/>
      </c>
      <c r="J7" s="4">
        <f t="shared" ref="J7:J34" si="23">J6+1</f>
        <v>45750</v>
      </c>
      <c r="K7" s="38"/>
      <c r="L7" s="8" t="str">
        <f t="shared" si="2"/>
        <v/>
      </c>
      <c r="M7" s="61">
        <f t="shared" si="3"/>
        <v>45780</v>
      </c>
      <c r="N7" s="62"/>
      <c r="O7" s="63" t="str">
        <f t="shared" si="4"/>
        <v/>
      </c>
      <c r="P7" s="4">
        <f t="shared" si="5"/>
        <v>45811</v>
      </c>
      <c r="Q7" s="38"/>
      <c r="R7" s="8" t="str">
        <f t="shared" si="6"/>
        <v/>
      </c>
      <c r="S7" s="4">
        <f t="shared" si="7"/>
        <v>45841</v>
      </c>
      <c r="T7" s="38"/>
      <c r="U7" s="8" t="str">
        <f t="shared" si="8"/>
        <v/>
      </c>
      <c r="V7" s="74">
        <f t="shared" si="9"/>
        <v>45872</v>
      </c>
      <c r="W7" s="75"/>
      <c r="X7" s="76" t="str">
        <f t="shared" si="10"/>
        <v/>
      </c>
      <c r="Y7" s="4">
        <f t="shared" si="11"/>
        <v>45903</v>
      </c>
      <c r="Z7" s="38"/>
      <c r="AA7" s="101">
        <f t="shared" si="12"/>
        <v>36</v>
      </c>
      <c r="AB7" s="4">
        <f t="shared" si="13"/>
        <v>45933</v>
      </c>
      <c r="AC7" s="38"/>
      <c r="AD7" s="8" t="str">
        <f t="shared" si="14"/>
        <v/>
      </c>
      <c r="AE7" s="4">
        <f t="shared" si="15"/>
        <v>45964</v>
      </c>
      <c r="AF7" s="38"/>
      <c r="AG7" s="8" t="str">
        <f t="shared" si="16"/>
        <v/>
      </c>
      <c r="AH7" s="4">
        <f t="shared" si="17"/>
        <v>45994</v>
      </c>
      <c r="AI7" s="38"/>
      <c r="AJ7" s="101">
        <f t="shared" si="18"/>
        <v>49</v>
      </c>
      <c r="AL7" s="14"/>
    </row>
    <row r="8" spans="1:38" ht="32.1" customHeight="1" x14ac:dyDescent="0.25">
      <c r="A8" s="25">
        <f t="shared" si="19"/>
        <v>45661</v>
      </c>
      <c r="B8" s="49"/>
      <c r="C8" s="26" t="str">
        <f t="shared" si="0"/>
        <v/>
      </c>
      <c r="D8" s="4">
        <f t="shared" si="20"/>
        <v>45692</v>
      </c>
      <c r="E8" s="38"/>
      <c r="F8" s="8" t="str">
        <f t="shared" si="21"/>
        <v/>
      </c>
      <c r="G8" s="4">
        <f t="shared" si="22"/>
        <v>45720</v>
      </c>
      <c r="H8" s="38"/>
      <c r="I8" s="8" t="str">
        <f t="shared" si="1"/>
        <v/>
      </c>
      <c r="J8" s="4">
        <f t="shared" si="23"/>
        <v>45751</v>
      </c>
      <c r="K8" s="38"/>
      <c r="L8" s="8" t="str">
        <f t="shared" si="2"/>
        <v/>
      </c>
      <c r="M8" s="58">
        <f t="shared" si="3"/>
        <v>45781</v>
      </c>
      <c r="N8" s="59"/>
      <c r="O8" s="60" t="str">
        <f t="shared" si="4"/>
        <v/>
      </c>
      <c r="P8" s="4">
        <f t="shared" si="5"/>
        <v>45812</v>
      </c>
      <c r="Q8" s="130" t="s">
        <v>12</v>
      </c>
      <c r="R8" s="101">
        <f t="shared" si="6"/>
        <v>23</v>
      </c>
      <c r="S8" s="4">
        <f t="shared" si="7"/>
        <v>45842</v>
      </c>
      <c r="T8" s="38"/>
      <c r="U8" s="8" t="str">
        <f t="shared" si="8"/>
        <v/>
      </c>
      <c r="V8" s="4">
        <f t="shared" si="9"/>
        <v>45873</v>
      </c>
      <c r="W8" s="38"/>
      <c r="X8" s="8" t="str">
        <f t="shared" si="10"/>
        <v/>
      </c>
      <c r="Y8" s="4">
        <f t="shared" si="11"/>
        <v>45904</v>
      </c>
      <c r="Z8" s="38"/>
      <c r="AA8" s="8" t="str">
        <f t="shared" si="12"/>
        <v/>
      </c>
      <c r="AB8" s="88">
        <f t="shared" si="13"/>
        <v>45934</v>
      </c>
      <c r="AC8" s="89"/>
      <c r="AD8" s="90" t="str">
        <f t="shared" si="14"/>
        <v/>
      </c>
      <c r="AE8" s="4">
        <f t="shared" si="15"/>
        <v>45965</v>
      </c>
      <c r="AF8" s="38"/>
      <c r="AG8" s="8" t="str">
        <f t="shared" si="16"/>
        <v/>
      </c>
      <c r="AH8" s="4">
        <f t="shared" si="17"/>
        <v>45995</v>
      </c>
      <c r="AI8" s="38"/>
      <c r="AJ8" s="101" t="str">
        <f t="shared" si="18"/>
        <v/>
      </c>
      <c r="AL8" s="17"/>
    </row>
    <row r="9" spans="1:38" ht="32.1" customHeight="1" x14ac:dyDescent="0.25">
      <c r="A9" s="23">
        <f t="shared" si="19"/>
        <v>45662</v>
      </c>
      <c r="B9" s="48"/>
      <c r="C9" s="24" t="str">
        <f t="shared" si="0"/>
        <v/>
      </c>
      <c r="D9" s="4">
        <f t="shared" si="20"/>
        <v>45693</v>
      </c>
      <c r="E9" s="134" t="s">
        <v>12</v>
      </c>
      <c r="F9" s="101">
        <f t="shared" si="21"/>
        <v>6</v>
      </c>
      <c r="G9" s="4">
        <f t="shared" si="22"/>
        <v>45721</v>
      </c>
      <c r="H9" s="38"/>
      <c r="I9" s="101">
        <f t="shared" si="1"/>
        <v>10</v>
      </c>
      <c r="J9" s="45">
        <f t="shared" si="23"/>
        <v>45752</v>
      </c>
      <c r="K9" s="46"/>
      <c r="L9" s="47" t="str">
        <f t="shared" si="2"/>
        <v/>
      </c>
      <c r="M9" s="4">
        <f t="shared" si="3"/>
        <v>45782</v>
      </c>
      <c r="N9" s="38" t="s">
        <v>12</v>
      </c>
      <c r="O9" s="8" t="str">
        <f t="shared" si="4"/>
        <v/>
      </c>
      <c r="P9" s="4">
        <f t="shared" si="5"/>
        <v>45813</v>
      </c>
      <c r="Q9" s="38"/>
      <c r="R9" s="8" t="str">
        <f t="shared" si="6"/>
        <v/>
      </c>
      <c r="S9" s="71">
        <f t="shared" si="7"/>
        <v>45843</v>
      </c>
      <c r="T9" s="72"/>
      <c r="U9" s="73" t="str">
        <f t="shared" si="8"/>
        <v/>
      </c>
      <c r="V9" s="4">
        <f t="shared" si="9"/>
        <v>45874</v>
      </c>
      <c r="W9" s="38"/>
      <c r="X9" s="8" t="str">
        <f t="shared" si="10"/>
        <v/>
      </c>
      <c r="Y9" s="4">
        <f t="shared" si="11"/>
        <v>45905</v>
      </c>
      <c r="Z9" s="38"/>
      <c r="AA9" s="8" t="str">
        <f t="shared" si="12"/>
        <v/>
      </c>
      <c r="AB9" s="87">
        <f t="shared" si="13"/>
        <v>45935</v>
      </c>
      <c r="AC9" s="85"/>
      <c r="AD9" s="86" t="str">
        <f t="shared" si="14"/>
        <v/>
      </c>
      <c r="AE9" s="4">
        <f t="shared" si="15"/>
        <v>45966</v>
      </c>
      <c r="AF9" s="142" t="s">
        <v>14</v>
      </c>
      <c r="AG9" s="101">
        <f t="shared" si="16"/>
        <v>45</v>
      </c>
      <c r="AH9" s="4">
        <f t="shared" si="17"/>
        <v>45996</v>
      </c>
      <c r="AI9" s="136" t="s">
        <v>14</v>
      </c>
      <c r="AJ9" s="101" t="str">
        <f t="shared" si="18"/>
        <v/>
      </c>
      <c r="AL9" s="17"/>
    </row>
    <row r="10" spans="1:38" ht="32.1" customHeight="1" x14ac:dyDescent="0.25">
      <c r="A10" s="4">
        <f t="shared" si="19"/>
        <v>45663</v>
      </c>
      <c r="B10" s="21"/>
      <c r="C10" s="16" t="str">
        <f t="shared" si="0"/>
        <v/>
      </c>
      <c r="D10" s="4">
        <f t="shared" si="20"/>
        <v>45694</v>
      </c>
      <c r="E10" s="38"/>
      <c r="F10" s="8" t="str">
        <f t="shared" si="21"/>
        <v/>
      </c>
      <c r="G10" s="4">
        <f t="shared" si="22"/>
        <v>45722</v>
      </c>
      <c r="H10" s="142" t="s">
        <v>12</v>
      </c>
      <c r="I10" s="8" t="str">
        <f t="shared" si="1"/>
        <v/>
      </c>
      <c r="J10" s="34">
        <f t="shared" si="23"/>
        <v>45753</v>
      </c>
      <c r="K10" s="36"/>
      <c r="L10" s="35" t="str">
        <f t="shared" si="2"/>
        <v/>
      </c>
      <c r="M10" s="4">
        <f t="shared" si="3"/>
        <v>45783</v>
      </c>
      <c r="N10" s="38"/>
      <c r="O10" s="8" t="str">
        <f t="shared" si="4"/>
        <v/>
      </c>
      <c r="P10" s="4">
        <f t="shared" si="5"/>
        <v>45814</v>
      </c>
      <c r="Q10" s="38"/>
      <c r="R10" s="8" t="str">
        <f t="shared" si="6"/>
        <v/>
      </c>
      <c r="S10" s="68">
        <f t="shared" si="7"/>
        <v>45844</v>
      </c>
      <c r="T10" s="69"/>
      <c r="U10" s="70" t="str">
        <f t="shared" si="8"/>
        <v/>
      </c>
      <c r="V10" s="4">
        <f t="shared" si="9"/>
        <v>45875</v>
      </c>
      <c r="W10" s="38"/>
      <c r="X10" s="101">
        <f t="shared" si="10"/>
        <v>32</v>
      </c>
      <c r="Y10" s="82">
        <f t="shared" si="11"/>
        <v>45906</v>
      </c>
      <c r="Z10" s="83"/>
      <c r="AA10" s="84" t="str">
        <f t="shared" si="12"/>
        <v/>
      </c>
      <c r="AB10" s="4">
        <f t="shared" si="13"/>
        <v>45936</v>
      </c>
      <c r="AC10" s="38"/>
      <c r="AD10" s="8" t="str">
        <f t="shared" si="14"/>
        <v/>
      </c>
      <c r="AE10" s="4">
        <f t="shared" si="15"/>
        <v>45967</v>
      </c>
      <c r="AF10" s="38"/>
      <c r="AG10" s="8" t="str">
        <f t="shared" si="16"/>
        <v/>
      </c>
      <c r="AH10" s="96">
        <f t="shared" si="17"/>
        <v>45997</v>
      </c>
      <c r="AI10" s="97"/>
      <c r="AJ10" s="102" t="str">
        <f t="shared" si="18"/>
        <v/>
      </c>
      <c r="AL10" s="18"/>
    </row>
    <row r="11" spans="1:38" ht="32.1" customHeight="1" x14ac:dyDescent="0.25">
      <c r="A11" s="4">
        <f t="shared" si="19"/>
        <v>45664</v>
      </c>
      <c r="B11" s="140" t="s">
        <v>12</v>
      </c>
      <c r="C11" s="16" t="str">
        <f t="shared" si="0"/>
        <v/>
      </c>
      <c r="D11" s="4">
        <f t="shared" si="20"/>
        <v>45695</v>
      </c>
      <c r="E11" s="38"/>
      <c r="F11" s="8" t="str">
        <f t="shared" si="21"/>
        <v/>
      </c>
      <c r="G11" s="4">
        <f t="shared" si="22"/>
        <v>45723</v>
      </c>
      <c r="H11" s="38"/>
      <c r="I11" s="8" t="str">
        <f t="shared" si="1"/>
        <v/>
      </c>
      <c r="J11" s="4">
        <f t="shared" si="23"/>
        <v>45754</v>
      </c>
      <c r="K11" s="38"/>
      <c r="L11" s="8" t="str">
        <f t="shared" si="2"/>
        <v/>
      </c>
      <c r="M11" s="4">
        <f t="shared" si="3"/>
        <v>45784</v>
      </c>
      <c r="N11" s="38"/>
      <c r="O11" s="101">
        <f t="shared" si="4"/>
        <v>19</v>
      </c>
      <c r="P11" s="31">
        <f t="shared" si="5"/>
        <v>45815</v>
      </c>
      <c r="Q11" s="66"/>
      <c r="R11" s="67" t="str">
        <f t="shared" si="6"/>
        <v/>
      </c>
      <c r="S11" s="4">
        <f t="shared" si="7"/>
        <v>45845</v>
      </c>
      <c r="T11" s="38"/>
      <c r="U11" s="8" t="str">
        <f t="shared" si="8"/>
        <v/>
      </c>
      <c r="V11" s="4">
        <f t="shared" si="9"/>
        <v>45876</v>
      </c>
      <c r="W11" s="38"/>
      <c r="X11" s="8" t="str">
        <f t="shared" si="10"/>
        <v/>
      </c>
      <c r="Y11" s="79">
        <f t="shared" si="11"/>
        <v>45907</v>
      </c>
      <c r="Z11" s="147" t="s">
        <v>14</v>
      </c>
      <c r="AA11" s="81" t="str">
        <f t="shared" si="12"/>
        <v/>
      </c>
      <c r="AB11" s="4">
        <f t="shared" si="13"/>
        <v>45937</v>
      </c>
      <c r="AC11" s="130" t="s">
        <v>14</v>
      </c>
      <c r="AD11" s="8" t="str">
        <f t="shared" si="14"/>
        <v/>
      </c>
      <c r="AE11" s="4">
        <f t="shared" si="15"/>
        <v>45968</v>
      </c>
      <c r="AF11" s="38"/>
      <c r="AG11" s="8" t="str">
        <f t="shared" si="16"/>
        <v/>
      </c>
      <c r="AH11" s="32">
        <f t="shared" si="17"/>
        <v>45998</v>
      </c>
      <c r="AI11" s="33"/>
      <c r="AJ11" s="103" t="str">
        <f t="shared" si="18"/>
        <v/>
      </c>
      <c r="AL11" s="17"/>
    </row>
    <row r="12" spans="1:38" ht="32.1" customHeight="1" x14ac:dyDescent="0.25">
      <c r="A12" s="4">
        <f t="shared" si="19"/>
        <v>45665</v>
      </c>
      <c r="B12" s="21"/>
      <c r="C12" s="99">
        <f t="shared" si="0"/>
        <v>2</v>
      </c>
      <c r="D12" s="27">
        <f t="shared" si="20"/>
        <v>45696</v>
      </c>
      <c r="E12" s="43"/>
      <c r="F12" s="44" t="str">
        <f t="shared" si="21"/>
        <v/>
      </c>
      <c r="G12" s="55">
        <f t="shared" si="22"/>
        <v>45724</v>
      </c>
      <c r="H12" s="56"/>
      <c r="I12" s="57" t="str">
        <f t="shared" si="1"/>
        <v/>
      </c>
      <c r="J12" s="4">
        <f t="shared" si="23"/>
        <v>45755</v>
      </c>
      <c r="K12" s="38"/>
      <c r="L12" s="8" t="str">
        <f t="shared" si="2"/>
        <v/>
      </c>
      <c r="M12" s="4">
        <f t="shared" si="3"/>
        <v>45785</v>
      </c>
      <c r="N12" s="38"/>
      <c r="O12" s="8" t="str">
        <f t="shared" si="4"/>
        <v/>
      </c>
      <c r="P12" s="30">
        <f t="shared" si="5"/>
        <v>45816</v>
      </c>
      <c r="Q12" s="64"/>
      <c r="R12" s="65" t="str">
        <f t="shared" si="6"/>
        <v/>
      </c>
      <c r="S12" s="4">
        <f t="shared" si="7"/>
        <v>45846</v>
      </c>
      <c r="T12" s="38"/>
      <c r="U12" s="8" t="str">
        <f t="shared" si="8"/>
        <v/>
      </c>
      <c r="V12" s="4">
        <f t="shared" si="9"/>
        <v>45877</v>
      </c>
      <c r="W12" s="38"/>
      <c r="X12" s="8" t="str">
        <f t="shared" si="10"/>
        <v/>
      </c>
      <c r="Y12" s="4">
        <f t="shared" si="11"/>
        <v>45908</v>
      </c>
      <c r="Z12" s="38"/>
      <c r="AA12" s="8" t="str">
        <f t="shared" si="12"/>
        <v/>
      </c>
      <c r="AB12" s="4">
        <f t="shared" si="13"/>
        <v>45938</v>
      </c>
      <c r="AC12" s="38"/>
      <c r="AD12" s="101">
        <f t="shared" si="14"/>
        <v>41</v>
      </c>
      <c r="AE12" s="93">
        <f t="shared" si="15"/>
        <v>45969</v>
      </c>
      <c r="AF12" s="94"/>
      <c r="AG12" s="95" t="str">
        <f t="shared" si="16"/>
        <v/>
      </c>
      <c r="AH12" s="4">
        <f t="shared" si="17"/>
        <v>45999</v>
      </c>
      <c r="AI12" s="38"/>
      <c r="AJ12" s="101" t="str">
        <f t="shared" si="18"/>
        <v/>
      </c>
      <c r="AL12" s="17"/>
    </row>
    <row r="13" spans="1:38" ht="32.1" customHeight="1" x14ac:dyDescent="0.25">
      <c r="A13" s="4">
        <f t="shared" si="19"/>
        <v>45666</v>
      </c>
      <c r="B13" s="21"/>
      <c r="C13" s="16" t="str">
        <f t="shared" si="0"/>
        <v/>
      </c>
      <c r="D13" s="52">
        <f t="shared" si="20"/>
        <v>45697</v>
      </c>
      <c r="E13" s="53"/>
      <c r="F13" s="54" t="str">
        <f t="shared" si="21"/>
        <v/>
      </c>
      <c r="G13" s="29">
        <f t="shared" si="22"/>
        <v>45725</v>
      </c>
      <c r="H13" s="50"/>
      <c r="I13" s="51" t="str">
        <f t="shared" si="1"/>
        <v/>
      </c>
      <c r="J13" s="4">
        <f t="shared" si="23"/>
        <v>45756</v>
      </c>
      <c r="K13" s="38"/>
      <c r="L13" s="101">
        <f t="shared" si="2"/>
        <v>15</v>
      </c>
      <c r="M13" s="4">
        <f t="shared" si="3"/>
        <v>45786</v>
      </c>
      <c r="N13" s="38"/>
      <c r="O13" s="8" t="str">
        <f t="shared" si="4"/>
        <v/>
      </c>
      <c r="P13" s="4">
        <f t="shared" si="5"/>
        <v>45817</v>
      </c>
      <c r="Q13" s="38"/>
      <c r="R13" s="8" t="str">
        <f t="shared" si="6"/>
        <v/>
      </c>
      <c r="S13" s="4">
        <f t="shared" si="7"/>
        <v>45847</v>
      </c>
      <c r="T13" s="38"/>
      <c r="U13" s="101">
        <f t="shared" si="8"/>
        <v>28</v>
      </c>
      <c r="V13" s="19">
        <f t="shared" si="9"/>
        <v>45878</v>
      </c>
      <c r="W13" s="132" t="s">
        <v>14</v>
      </c>
      <c r="X13" s="78" t="str">
        <f t="shared" si="10"/>
        <v/>
      </c>
      <c r="Y13" s="4">
        <f t="shared" si="11"/>
        <v>45909</v>
      </c>
      <c r="Z13" s="38"/>
      <c r="AA13" s="8" t="str">
        <f t="shared" si="12"/>
        <v/>
      </c>
      <c r="AB13" s="4">
        <f t="shared" si="13"/>
        <v>45939</v>
      </c>
      <c r="AC13" s="38"/>
      <c r="AD13" s="8" t="str">
        <f t="shared" si="14"/>
        <v/>
      </c>
      <c r="AE13" s="28">
        <f t="shared" si="15"/>
        <v>45970</v>
      </c>
      <c r="AF13" s="91"/>
      <c r="AG13" s="92" t="str">
        <f t="shared" si="16"/>
        <v/>
      </c>
      <c r="AH13" s="4">
        <f t="shared" si="17"/>
        <v>46000</v>
      </c>
      <c r="AI13" s="38"/>
      <c r="AJ13" s="101" t="str">
        <f t="shared" si="18"/>
        <v/>
      </c>
      <c r="AL13" s="17"/>
    </row>
    <row r="14" spans="1:38" ht="32.1" customHeight="1" x14ac:dyDescent="0.25">
      <c r="A14" s="4">
        <f t="shared" si="19"/>
        <v>45667</v>
      </c>
      <c r="B14" s="21"/>
      <c r="C14" s="16" t="str">
        <f t="shared" si="0"/>
        <v/>
      </c>
      <c r="D14" s="4">
        <f t="shared" si="20"/>
        <v>45698</v>
      </c>
      <c r="E14" s="38"/>
      <c r="F14" s="8" t="str">
        <f t="shared" si="21"/>
        <v/>
      </c>
      <c r="G14" s="4">
        <f t="shared" si="22"/>
        <v>45726</v>
      </c>
      <c r="H14" s="38"/>
      <c r="I14" s="8" t="str">
        <f t="shared" si="1"/>
        <v/>
      </c>
      <c r="J14" s="4">
        <f t="shared" si="23"/>
        <v>45757</v>
      </c>
      <c r="K14" s="38"/>
      <c r="L14" s="8" t="str">
        <f t="shared" si="2"/>
        <v/>
      </c>
      <c r="M14" s="61">
        <f t="shared" si="3"/>
        <v>45787</v>
      </c>
      <c r="N14" s="62"/>
      <c r="O14" s="63" t="str">
        <f t="shared" si="4"/>
        <v/>
      </c>
      <c r="P14" s="4">
        <f t="shared" si="5"/>
        <v>45818</v>
      </c>
      <c r="Q14" s="38"/>
      <c r="R14" s="8" t="str">
        <f t="shared" si="6"/>
        <v/>
      </c>
      <c r="S14" s="4">
        <f t="shared" si="7"/>
        <v>45848</v>
      </c>
      <c r="T14" s="144" t="s">
        <v>14</v>
      </c>
      <c r="U14" s="8" t="str">
        <f t="shared" si="8"/>
        <v/>
      </c>
      <c r="V14" s="74">
        <f t="shared" si="9"/>
        <v>45879</v>
      </c>
      <c r="W14" s="75"/>
      <c r="X14" s="76" t="str">
        <f t="shared" si="10"/>
        <v/>
      </c>
      <c r="Y14" s="4">
        <f t="shared" si="11"/>
        <v>45910</v>
      </c>
      <c r="Z14" s="38"/>
      <c r="AA14" s="101">
        <f t="shared" si="12"/>
        <v>37</v>
      </c>
      <c r="AB14" s="4">
        <f t="shared" si="13"/>
        <v>45940</v>
      </c>
      <c r="AC14" s="38"/>
      <c r="AD14" s="8" t="str">
        <f t="shared" si="14"/>
        <v/>
      </c>
      <c r="AE14" s="4">
        <f t="shared" si="15"/>
        <v>45971</v>
      </c>
      <c r="AF14" s="38"/>
      <c r="AG14" s="8" t="str">
        <f t="shared" si="16"/>
        <v/>
      </c>
      <c r="AH14" s="4">
        <f t="shared" si="17"/>
        <v>46001</v>
      </c>
      <c r="AI14" s="38"/>
      <c r="AJ14" s="101">
        <f t="shared" si="18"/>
        <v>50</v>
      </c>
      <c r="AL14" s="17"/>
    </row>
    <row r="15" spans="1:38" ht="32.1" customHeight="1" x14ac:dyDescent="0.25">
      <c r="A15" s="25">
        <f t="shared" si="19"/>
        <v>45668</v>
      </c>
      <c r="B15" s="49"/>
      <c r="C15" s="26" t="str">
        <f t="shared" si="0"/>
        <v/>
      </c>
      <c r="D15" s="4">
        <f t="shared" si="20"/>
        <v>45699</v>
      </c>
      <c r="E15" s="38"/>
      <c r="F15" s="8" t="str">
        <f t="shared" si="21"/>
        <v/>
      </c>
      <c r="G15" s="4">
        <f t="shared" si="22"/>
        <v>45727</v>
      </c>
      <c r="H15" s="38"/>
      <c r="I15" s="8" t="str">
        <f t="shared" si="1"/>
        <v/>
      </c>
      <c r="J15" s="4">
        <f t="shared" si="23"/>
        <v>45758</v>
      </c>
      <c r="K15" s="38"/>
      <c r="L15" s="8" t="str">
        <f t="shared" si="2"/>
        <v/>
      </c>
      <c r="M15" s="58">
        <f t="shared" si="3"/>
        <v>45788</v>
      </c>
      <c r="N15" s="59"/>
      <c r="O15" s="60" t="str">
        <f t="shared" si="4"/>
        <v/>
      </c>
      <c r="P15" s="4">
        <f t="shared" si="5"/>
        <v>45819</v>
      </c>
      <c r="Q15" s="130" t="s">
        <v>14</v>
      </c>
      <c r="R15" s="101">
        <f t="shared" si="6"/>
        <v>24</v>
      </c>
      <c r="S15" s="4">
        <f t="shared" si="7"/>
        <v>45849</v>
      </c>
      <c r="T15" s="38"/>
      <c r="U15" s="8" t="str">
        <f t="shared" si="8"/>
        <v/>
      </c>
      <c r="V15" s="4">
        <f t="shared" si="9"/>
        <v>45880</v>
      </c>
      <c r="W15" s="38"/>
      <c r="X15" s="8" t="str">
        <f t="shared" si="10"/>
        <v/>
      </c>
      <c r="Y15" s="4">
        <f t="shared" si="11"/>
        <v>45911</v>
      </c>
      <c r="Z15" s="38"/>
      <c r="AA15" s="8" t="str">
        <f t="shared" si="12"/>
        <v/>
      </c>
      <c r="AB15" s="88">
        <f t="shared" si="13"/>
        <v>45941</v>
      </c>
      <c r="AC15" s="89"/>
      <c r="AD15" s="90" t="str">
        <f t="shared" si="14"/>
        <v/>
      </c>
      <c r="AE15" s="4">
        <f t="shared" si="15"/>
        <v>45972</v>
      </c>
      <c r="AF15" s="38"/>
      <c r="AG15" s="8" t="str">
        <f t="shared" si="16"/>
        <v/>
      </c>
      <c r="AH15" s="4">
        <f t="shared" si="17"/>
        <v>46002</v>
      </c>
      <c r="AI15" s="136" t="s">
        <v>15</v>
      </c>
      <c r="AJ15" s="101" t="str">
        <f t="shared" si="18"/>
        <v/>
      </c>
      <c r="AL15" s="17"/>
    </row>
    <row r="16" spans="1:38" ht="32.1" customHeight="1" x14ac:dyDescent="0.25">
      <c r="A16" s="23">
        <f t="shared" si="19"/>
        <v>45669</v>
      </c>
      <c r="B16" s="48"/>
      <c r="C16" s="24" t="str">
        <f t="shared" si="0"/>
        <v/>
      </c>
      <c r="D16" s="4">
        <f t="shared" si="20"/>
        <v>45700</v>
      </c>
      <c r="E16" s="134" t="s">
        <v>14</v>
      </c>
      <c r="F16" s="101">
        <f t="shared" si="21"/>
        <v>7</v>
      </c>
      <c r="G16" s="4">
        <f t="shared" si="22"/>
        <v>45728</v>
      </c>
      <c r="H16" s="38"/>
      <c r="I16" s="101">
        <f t="shared" si="1"/>
        <v>11</v>
      </c>
      <c r="J16" s="45">
        <f t="shared" si="23"/>
        <v>45759</v>
      </c>
      <c r="K16" s="46"/>
      <c r="L16" s="47" t="str">
        <f t="shared" si="2"/>
        <v/>
      </c>
      <c r="M16" s="4">
        <f t="shared" si="3"/>
        <v>45789</v>
      </c>
      <c r="N16" s="38" t="s">
        <v>14</v>
      </c>
      <c r="O16" s="8" t="str">
        <f t="shared" si="4"/>
        <v/>
      </c>
      <c r="P16" s="4">
        <f t="shared" si="5"/>
        <v>45820</v>
      </c>
      <c r="Q16" s="38"/>
      <c r="R16" s="8" t="str">
        <f t="shared" si="6"/>
        <v/>
      </c>
      <c r="S16" s="71">
        <f t="shared" si="7"/>
        <v>45850</v>
      </c>
      <c r="T16" s="72"/>
      <c r="U16" s="73" t="str">
        <f t="shared" si="8"/>
        <v/>
      </c>
      <c r="V16" s="4">
        <f t="shared" si="9"/>
        <v>45881</v>
      </c>
      <c r="W16" s="38"/>
      <c r="X16" s="8" t="str">
        <f t="shared" si="10"/>
        <v/>
      </c>
      <c r="Y16" s="4">
        <f t="shared" si="11"/>
        <v>45912</v>
      </c>
      <c r="Z16" s="38"/>
      <c r="AA16" s="8" t="str">
        <f t="shared" si="12"/>
        <v/>
      </c>
      <c r="AB16" s="87">
        <f t="shared" si="13"/>
        <v>45942</v>
      </c>
      <c r="AC16" s="85"/>
      <c r="AD16" s="86" t="str">
        <f t="shared" si="14"/>
        <v/>
      </c>
      <c r="AE16" s="4">
        <f t="shared" si="15"/>
        <v>45973</v>
      </c>
      <c r="AF16" s="142" t="s">
        <v>15</v>
      </c>
      <c r="AG16" s="101">
        <f t="shared" si="16"/>
        <v>46</v>
      </c>
      <c r="AH16" s="4">
        <f t="shared" si="17"/>
        <v>46003</v>
      </c>
      <c r="AI16" s="38"/>
      <c r="AJ16" s="101" t="str">
        <f t="shared" si="18"/>
        <v/>
      </c>
      <c r="AL16" s="17"/>
    </row>
    <row r="17" spans="1:38" ht="32.1" customHeight="1" x14ac:dyDescent="0.25">
      <c r="A17" s="4">
        <f t="shared" si="19"/>
        <v>45670</v>
      </c>
      <c r="B17" s="140" t="s">
        <v>14</v>
      </c>
      <c r="C17" s="16" t="str">
        <f t="shared" si="0"/>
        <v/>
      </c>
      <c r="D17" s="4">
        <f t="shared" si="20"/>
        <v>45701</v>
      </c>
      <c r="E17" s="38"/>
      <c r="F17" s="8" t="str">
        <f t="shared" si="21"/>
        <v/>
      </c>
      <c r="G17" s="4">
        <f t="shared" si="22"/>
        <v>45729</v>
      </c>
      <c r="H17" s="38"/>
      <c r="I17" s="8" t="str">
        <f t="shared" si="1"/>
        <v/>
      </c>
      <c r="J17" s="34">
        <f t="shared" si="23"/>
        <v>45760</v>
      </c>
      <c r="K17" s="137" t="s">
        <v>14</v>
      </c>
      <c r="L17" s="35" t="str">
        <f t="shared" si="2"/>
        <v/>
      </c>
      <c r="M17" s="4">
        <f t="shared" si="3"/>
        <v>45790</v>
      </c>
      <c r="N17" s="38"/>
      <c r="O17" s="8" t="str">
        <f t="shared" si="4"/>
        <v/>
      </c>
      <c r="P17" s="4">
        <f t="shared" si="5"/>
        <v>45821</v>
      </c>
      <c r="Q17" s="38"/>
      <c r="R17" s="8" t="str">
        <f t="shared" si="6"/>
        <v/>
      </c>
      <c r="S17" s="68">
        <f t="shared" si="7"/>
        <v>45851</v>
      </c>
      <c r="T17" s="69"/>
      <c r="U17" s="70" t="str">
        <f t="shared" si="8"/>
        <v/>
      </c>
      <c r="V17" s="4">
        <f t="shared" si="9"/>
        <v>45882</v>
      </c>
      <c r="W17" s="38"/>
      <c r="X17" s="101">
        <f t="shared" si="10"/>
        <v>33</v>
      </c>
      <c r="Y17" s="82">
        <f t="shared" si="11"/>
        <v>45913</v>
      </c>
      <c r="Z17" s="83"/>
      <c r="AA17" s="84" t="str">
        <f t="shared" si="12"/>
        <v/>
      </c>
      <c r="AB17" s="4">
        <f t="shared" si="13"/>
        <v>45943</v>
      </c>
      <c r="AC17" s="130" t="s">
        <v>15</v>
      </c>
      <c r="AD17" s="8" t="str">
        <f t="shared" si="14"/>
        <v/>
      </c>
      <c r="AE17" s="4">
        <f t="shared" si="15"/>
        <v>45974</v>
      </c>
      <c r="AF17" s="38"/>
      <c r="AG17" s="8" t="str">
        <f t="shared" si="16"/>
        <v/>
      </c>
      <c r="AH17" s="96">
        <f t="shared" si="17"/>
        <v>46004</v>
      </c>
      <c r="AI17" s="97"/>
      <c r="AJ17" s="102" t="str">
        <f t="shared" si="18"/>
        <v/>
      </c>
      <c r="AL17" s="17"/>
    </row>
    <row r="18" spans="1:38" ht="32.1" customHeight="1" x14ac:dyDescent="0.25">
      <c r="A18" s="4">
        <f t="shared" si="19"/>
        <v>45671</v>
      </c>
      <c r="B18" s="21"/>
      <c r="C18" s="16" t="str">
        <f t="shared" si="0"/>
        <v/>
      </c>
      <c r="D18" s="4">
        <f t="shared" si="20"/>
        <v>45702</v>
      </c>
      <c r="E18" s="38"/>
      <c r="F18" s="8" t="str">
        <f t="shared" si="21"/>
        <v/>
      </c>
      <c r="G18" s="4">
        <f t="shared" si="22"/>
        <v>45730</v>
      </c>
      <c r="H18" s="142" t="s">
        <v>14</v>
      </c>
      <c r="I18" s="8" t="str">
        <f t="shared" si="1"/>
        <v/>
      </c>
      <c r="J18" s="4">
        <f t="shared" si="23"/>
        <v>45761</v>
      </c>
      <c r="K18" s="38"/>
      <c r="L18" s="8" t="str">
        <f t="shared" si="2"/>
        <v/>
      </c>
      <c r="M18" s="4">
        <f t="shared" si="3"/>
        <v>45791</v>
      </c>
      <c r="N18" s="38"/>
      <c r="O18" s="101">
        <f t="shared" si="4"/>
        <v>20</v>
      </c>
      <c r="P18" s="31">
        <f t="shared" si="5"/>
        <v>45822</v>
      </c>
      <c r="Q18" s="66"/>
      <c r="R18" s="67" t="str">
        <f t="shared" si="6"/>
        <v/>
      </c>
      <c r="S18" s="4">
        <f t="shared" si="7"/>
        <v>45852</v>
      </c>
      <c r="T18" s="38"/>
      <c r="U18" s="8" t="str">
        <f t="shared" si="8"/>
        <v/>
      </c>
      <c r="V18" s="4">
        <f t="shared" si="9"/>
        <v>45883</v>
      </c>
      <c r="W18" s="38"/>
      <c r="X18" s="8" t="str">
        <f t="shared" si="10"/>
        <v/>
      </c>
      <c r="Y18" s="79">
        <f t="shared" si="11"/>
        <v>45914</v>
      </c>
      <c r="Z18" s="147" t="s">
        <v>15</v>
      </c>
      <c r="AA18" s="81" t="str">
        <f t="shared" si="12"/>
        <v/>
      </c>
      <c r="AB18" s="4">
        <f t="shared" si="13"/>
        <v>45944</v>
      </c>
      <c r="AC18" s="38"/>
      <c r="AD18" s="8" t="str">
        <f t="shared" si="14"/>
        <v/>
      </c>
      <c r="AE18" s="4">
        <f t="shared" si="15"/>
        <v>45975</v>
      </c>
      <c r="AF18" s="38"/>
      <c r="AG18" s="8" t="str">
        <f t="shared" si="16"/>
        <v/>
      </c>
      <c r="AH18" s="32">
        <f t="shared" si="17"/>
        <v>46005</v>
      </c>
      <c r="AI18" s="33"/>
      <c r="AJ18" s="103" t="str">
        <f t="shared" si="18"/>
        <v/>
      </c>
    </row>
    <row r="19" spans="1:38" ht="32.1" customHeight="1" x14ac:dyDescent="0.25">
      <c r="A19" s="4">
        <f t="shared" si="19"/>
        <v>45672</v>
      </c>
      <c r="B19" s="21"/>
      <c r="C19" s="99">
        <f t="shared" si="0"/>
        <v>3</v>
      </c>
      <c r="D19" s="27">
        <f t="shared" si="20"/>
        <v>45703</v>
      </c>
      <c r="E19" s="43"/>
      <c r="F19" s="44" t="str">
        <f t="shared" si="21"/>
        <v/>
      </c>
      <c r="G19" s="55">
        <f t="shared" si="22"/>
        <v>45731</v>
      </c>
      <c r="H19" s="56"/>
      <c r="I19" s="57" t="str">
        <f t="shared" si="1"/>
        <v/>
      </c>
      <c r="J19" s="4">
        <f t="shared" si="23"/>
        <v>45762</v>
      </c>
      <c r="K19" s="38"/>
      <c r="L19" s="8" t="str">
        <f t="shared" si="2"/>
        <v/>
      </c>
      <c r="M19" s="4">
        <f t="shared" si="3"/>
        <v>45792</v>
      </c>
      <c r="N19" s="38"/>
      <c r="O19" s="8" t="str">
        <f t="shared" si="4"/>
        <v/>
      </c>
      <c r="P19" s="30">
        <f t="shared" si="5"/>
        <v>45823</v>
      </c>
      <c r="Q19" s="64"/>
      <c r="R19" s="65" t="str">
        <f t="shared" si="6"/>
        <v/>
      </c>
      <c r="S19" s="4">
        <f t="shared" si="7"/>
        <v>45853</v>
      </c>
      <c r="T19" s="38"/>
      <c r="U19" s="8" t="str">
        <f t="shared" si="8"/>
        <v/>
      </c>
      <c r="V19" s="4">
        <f t="shared" si="9"/>
        <v>45884</v>
      </c>
      <c r="W19" s="38"/>
      <c r="X19" s="8" t="str">
        <f t="shared" si="10"/>
        <v/>
      </c>
      <c r="Y19" s="4">
        <f t="shared" si="11"/>
        <v>45915</v>
      </c>
      <c r="Z19" s="38"/>
      <c r="AA19" s="8" t="str">
        <f t="shared" si="12"/>
        <v/>
      </c>
      <c r="AB19" s="4">
        <f t="shared" si="13"/>
        <v>45945</v>
      </c>
      <c r="AC19" s="38"/>
      <c r="AD19" s="101">
        <f t="shared" si="14"/>
        <v>42</v>
      </c>
      <c r="AE19" s="93">
        <f t="shared" si="15"/>
        <v>45976</v>
      </c>
      <c r="AF19" s="94"/>
      <c r="AG19" s="95" t="str">
        <f t="shared" si="16"/>
        <v/>
      </c>
      <c r="AH19" s="4">
        <f t="shared" si="17"/>
        <v>46006</v>
      </c>
      <c r="AI19" s="38"/>
      <c r="AJ19" s="101" t="str">
        <f t="shared" si="18"/>
        <v/>
      </c>
    </row>
    <row r="20" spans="1:38" ht="32.1" customHeight="1" x14ac:dyDescent="0.25">
      <c r="A20" s="4">
        <f t="shared" si="19"/>
        <v>45673</v>
      </c>
      <c r="B20" s="21"/>
      <c r="C20" s="16" t="str">
        <f t="shared" si="0"/>
        <v/>
      </c>
      <c r="D20" s="52">
        <f t="shared" si="20"/>
        <v>45704</v>
      </c>
      <c r="E20" s="53"/>
      <c r="F20" s="54" t="str">
        <f t="shared" si="21"/>
        <v/>
      </c>
      <c r="G20" s="29">
        <f t="shared" si="22"/>
        <v>45732</v>
      </c>
      <c r="H20" s="50"/>
      <c r="I20" s="51" t="str">
        <f t="shared" si="1"/>
        <v/>
      </c>
      <c r="J20" s="4">
        <f t="shared" si="23"/>
        <v>45763</v>
      </c>
      <c r="K20" s="38"/>
      <c r="L20" s="101">
        <f t="shared" si="2"/>
        <v>16</v>
      </c>
      <c r="M20" s="4">
        <f t="shared" si="3"/>
        <v>45793</v>
      </c>
      <c r="N20" s="38"/>
      <c r="O20" s="8" t="str">
        <f t="shared" si="4"/>
        <v/>
      </c>
      <c r="P20" s="4">
        <f t="shared" si="5"/>
        <v>45824</v>
      </c>
      <c r="Q20" s="38"/>
      <c r="R20" s="8" t="str">
        <f t="shared" si="6"/>
        <v/>
      </c>
      <c r="S20" s="4">
        <f t="shared" si="7"/>
        <v>45854</v>
      </c>
      <c r="T20" s="38"/>
      <c r="U20" s="101">
        <f t="shared" si="8"/>
        <v>29</v>
      </c>
      <c r="V20" s="19">
        <f t="shared" si="9"/>
        <v>45885</v>
      </c>
      <c r="W20" s="132" t="s">
        <v>15</v>
      </c>
      <c r="X20" s="78" t="str">
        <f t="shared" si="10"/>
        <v/>
      </c>
      <c r="Y20" s="4">
        <f t="shared" si="11"/>
        <v>45916</v>
      </c>
      <c r="Z20" s="38"/>
      <c r="AA20" s="8" t="str">
        <f t="shared" si="12"/>
        <v/>
      </c>
      <c r="AB20" s="4">
        <f t="shared" si="13"/>
        <v>45946</v>
      </c>
      <c r="AC20" s="38"/>
      <c r="AD20" s="8" t="str">
        <f t="shared" si="14"/>
        <v/>
      </c>
      <c r="AE20" s="28">
        <f t="shared" si="15"/>
        <v>45977</v>
      </c>
      <c r="AF20" s="91"/>
      <c r="AG20" s="92" t="str">
        <f t="shared" si="16"/>
        <v/>
      </c>
      <c r="AH20" s="4">
        <f t="shared" si="17"/>
        <v>46007</v>
      </c>
      <c r="AI20" s="38"/>
      <c r="AJ20" s="101" t="str">
        <f t="shared" si="18"/>
        <v/>
      </c>
    </row>
    <row r="21" spans="1:38" ht="32.1" customHeight="1" x14ac:dyDescent="0.25">
      <c r="A21" s="4">
        <f t="shared" si="19"/>
        <v>45674</v>
      </c>
      <c r="B21" s="21"/>
      <c r="C21" s="16" t="str">
        <f t="shared" si="0"/>
        <v/>
      </c>
      <c r="D21" s="4">
        <f t="shared" si="20"/>
        <v>45705</v>
      </c>
      <c r="E21" s="38"/>
      <c r="F21" s="8" t="str">
        <f t="shared" si="21"/>
        <v/>
      </c>
      <c r="G21" s="4">
        <f t="shared" si="22"/>
        <v>45733</v>
      </c>
      <c r="H21" s="38"/>
      <c r="I21" s="8" t="str">
        <f t="shared" si="1"/>
        <v/>
      </c>
      <c r="J21" s="4">
        <f t="shared" si="23"/>
        <v>45764</v>
      </c>
      <c r="K21" s="38"/>
      <c r="L21" s="8" t="str">
        <f t="shared" si="2"/>
        <v/>
      </c>
      <c r="M21" s="61">
        <f t="shared" si="3"/>
        <v>45794</v>
      </c>
      <c r="N21" s="62"/>
      <c r="O21" s="63" t="str">
        <f t="shared" si="4"/>
        <v/>
      </c>
      <c r="P21" s="4">
        <f t="shared" si="5"/>
        <v>45825</v>
      </c>
      <c r="Q21" s="38"/>
      <c r="R21" s="8" t="str">
        <f t="shared" si="6"/>
        <v/>
      </c>
      <c r="S21" s="4">
        <f t="shared" si="7"/>
        <v>45855</v>
      </c>
      <c r="T21" s="38"/>
      <c r="U21" s="8" t="str">
        <f t="shared" si="8"/>
        <v/>
      </c>
      <c r="V21" s="74">
        <f t="shared" si="9"/>
        <v>45886</v>
      </c>
      <c r="W21" s="75"/>
      <c r="X21" s="76" t="str">
        <f t="shared" si="10"/>
        <v/>
      </c>
      <c r="Y21" s="4">
        <f t="shared" si="11"/>
        <v>45917</v>
      </c>
      <c r="Z21" s="38"/>
      <c r="AA21" s="101">
        <f t="shared" si="12"/>
        <v>38</v>
      </c>
      <c r="AB21" s="4">
        <f t="shared" si="13"/>
        <v>45947</v>
      </c>
      <c r="AC21" s="38"/>
      <c r="AD21" s="8" t="str">
        <f t="shared" si="14"/>
        <v/>
      </c>
      <c r="AE21" s="4">
        <f t="shared" si="15"/>
        <v>45978</v>
      </c>
      <c r="AF21" s="38"/>
      <c r="AG21" s="8" t="str">
        <f t="shared" si="16"/>
        <v/>
      </c>
      <c r="AH21" s="4">
        <f t="shared" si="17"/>
        <v>46008</v>
      </c>
      <c r="AI21" s="38"/>
      <c r="AJ21" s="101">
        <f t="shared" si="18"/>
        <v>51</v>
      </c>
    </row>
    <row r="22" spans="1:38" ht="32.1" customHeight="1" x14ac:dyDescent="0.25">
      <c r="A22" s="25">
        <f t="shared" si="19"/>
        <v>45675</v>
      </c>
      <c r="B22" s="49"/>
      <c r="C22" s="26" t="str">
        <f t="shared" si="0"/>
        <v/>
      </c>
      <c r="D22" s="4">
        <f t="shared" si="20"/>
        <v>45706</v>
      </c>
      <c r="E22" s="38"/>
      <c r="F22" s="8" t="str">
        <f t="shared" si="21"/>
        <v/>
      </c>
      <c r="G22" s="4">
        <f t="shared" si="22"/>
        <v>45734</v>
      </c>
      <c r="H22" s="38"/>
      <c r="I22" s="8" t="str">
        <f t="shared" si="1"/>
        <v/>
      </c>
      <c r="J22" s="4">
        <f t="shared" si="23"/>
        <v>45765</v>
      </c>
      <c r="K22" s="38"/>
      <c r="L22" s="8" t="str">
        <f t="shared" si="2"/>
        <v/>
      </c>
      <c r="M22" s="58">
        <f t="shared" si="3"/>
        <v>45795</v>
      </c>
      <c r="N22" s="59"/>
      <c r="O22" s="60" t="str">
        <f t="shared" si="4"/>
        <v/>
      </c>
      <c r="P22" s="4">
        <f t="shared" si="5"/>
        <v>45826</v>
      </c>
      <c r="Q22" s="130" t="s">
        <v>15</v>
      </c>
      <c r="R22" s="101">
        <f t="shared" si="6"/>
        <v>25</v>
      </c>
      <c r="S22" s="4">
        <f t="shared" si="7"/>
        <v>45856</v>
      </c>
      <c r="T22" s="144" t="s">
        <v>15</v>
      </c>
      <c r="U22" s="8" t="str">
        <f t="shared" si="8"/>
        <v/>
      </c>
      <c r="V22" s="4">
        <f t="shared" si="9"/>
        <v>45887</v>
      </c>
      <c r="W22" s="38"/>
      <c r="X22" s="8" t="str">
        <f t="shared" si="10"/>
        <v/>
      </c>
      <c r="Y22" s="4">
        <f t="shared" si="11"/>
        <v>45918</v>
      </c>
      <c r="Z22" s="38"/>
      <c r="AA22" s="8" t="str">
        <f t="shared" si="12"/>
        <v/>
      </c>
      <c r="AB22" s="88">
        <f t="shared" si="13"/>
        <v>45948</v>
      </c>
      <c r="AC22" s="89"/>
      <c r="AD22" s="90" t="str">
        <f t="shared" si="14"/>
        <v/>
      </c>
      <c r="AE22" s="4">
        <f t="shared" si="15"/>
        <v>45979</v>
      </c>
      <c r="AF22" s="38"/>
      <c r="AG22" s="8" t="str">
        <f t="shared" si="16"/>
        <v/>
      </c>
      <c r="AH22" s="4">
        <f t="shared" si="17"/>
        <v>46009</v>
      </c>
      <c r="AI22" s="38"/>
      <c r="AJ22" s="101" t="str">
        <f t="shared" si="18"/>
        <v/>
      </c>
    </row>
    <row r="23" spans="1:38" ht="32.1" customHeight="1" x14ac:dyDescent="0.25">
      <c r="A23" s="23">
        <f t="shared" si="19"/>
        <v>45676</v>
      </c>
      <c r="B23" s="48"/>
      <c r="C23" s="24" t="str">
        <f t="shared" si="0"/>
        <v/>
      </c>
      <c r="D23" s="4">
        <f t="shared" si="20"/>
        <v>45707</v>
      </c>
      <c r="E23" s="38"/>
      <c r="F23" s="101">
        <f t="shared" si="21"/>
        <v>8</v>
      </c>
      <c r="G23" s="4">
        <f t="shared" si="22"/>
        <v>45735</v>
      </c>
      <c r="H23" s="38"/>
      <c r="I23" s="101">
        <f t="shared" si="1"/>
        <v>12</v>
      </c>
      <c r="J23" s="45">
        <f t="shared" si="23"/>
        <v>45766</v>
      </c>
      <c r="K23" s="46"/>
      <c r="L23" s="47" t="str">
        <f t="shared" si="2"/>
        <v/>
      </c>
      <c r="M23" s="4">
        <f t="shared" si="3"/>
        <v>45796</v>
      </c>
      <c r="N23" s="38"/>
      <c r="O23" s="8" t="str">
        <f t="shared" si="4"/>
        <v/>
      </c>
      <c r="P23" s="4">
        <f t="shared" si="5"/>
        <v>45827</v>
      </c>
      <c r="Q23" s="38"/>
      <c r="R23" s="8" t="str">
        <f t="shared" si="6"/>
        <v/>
      </c>
      <c r="S23" s="71">
        <f t="shared" si="7"/>
        <v>45857</v>
      </c>
      <c r="T23" s="72"/>
      <c r="U23" s="73" t="str">
        <f t="shared" si="8"/>
        <v/>
      </c>
      <c r="V23" s="4">
        <f t="shared" si="9"/>
        <v>45888</v>
      </c>
      <c r="W23" s="38"/>
      <c r="X23" s="8" t="str">
        <f t="shared" si="10"/>
        <v/>
      </c>
      <c r="Y23" s="4">
        <f t="shared" si="11"/>
        <v>45919</v>
      </c>
      <c r="Z23" s="38"/>
      <c r="AA23" s="8" t="str">
        <f t="shared" si="12"/>
        <v/>
      </c>
      <c r="AB23" s="87">
        <f t="shared" si="13"/>
        <v>45949</v>
      </c>
      <c r="AC23" s="85"/>
      <c r="AD23" s="86" t="str">
        <f t="shared" si="14"/>
        <v/>
      </c>
      <c r="AE23" s="4">
        <f t="shared" si="15"/>
        <v>45980</v>
      </c>
      <c r="AF23" s="38"/>
      <c r="AG23" s="101">
        <f t="shared" si="16"/>
        <v>47</v>
      </c>
      <c r="AH23" s="4">
        <f t="shared" si="17"/>
        <v>46010</v>
      </c>
      <c r="AI23" s="38"/>
      <c r="AJ23" s="101" t="str">
        <f t="shared" si="18"/>
        <v/>
      </c>
    </row>
    <row r="24" spans="1:38" ht="32.1" customHeight="1" x14ac:dyDescent="0.25">
      <c r="A24" s="4">
        <f t="shared" si="19"/>
        <v>45677</v>
      </c>
      <c r="B24" s="21"/>
      <c r="C24" s="16" t="str">
        <f t="shared" si="0"/>
        <v/>
      </c>
      <c r="D24" s="4">
        <f t="shared" si="20"/>
        <v>45708</v>
      </c>
      <c r="E24" s="134" t="s">
        <v>15</v>
      </c>
      <c r="F24" s="8" t="str">
        <f t="shared" si="21"/>
        <v/>
      </c>
      <c r="G24" s="4">
        <f t="shared" si="22"/>
        <v>45736</v>
      </c>
      <c r="H24" s="38"/>
      <c r="I24" s="8" t="str">
        <f t="shared" si="1"/>
        <v/>
      </c>
      <c r="J24" s="34">
        <f t="shared" si="23"/>
        <v>45767</v>
      </c>
      <c r="K24" s="36"/>
      <c r="L24" s="35" t="str">
        <f t="shared" si="2"/>
        <v/>
      </c>
      <c r="M24" s="4">
        <f t="shared" si="3"/>
        <v>45797</v>
      </c>
      <c r="N24" s="38" t="s">
        <v>15</v>
      </c>
      <c r="O24" s="8" t="str">
        <f t="shared" si="4"/>
        <v/>
      </c>
      <c r="P24" s="4">
        <f t="shared" si="5"/>
        <v>45828</v>
      </c>
      <c r="Q24" s="38"/>
      <c r="R24" s="8" t="str">
        <f t="shared" si="6"/>
        <v/>
      </c>
      <c r="S24" s="68">
        <f t="shared" si="7"/>
        <v>45858</v>
      </c>
      <c r="T24" s="69"/>
      <c r="U24" s="70" t="str">
        <f t="shared" si="8"/>
        <v/>
      </c>
      <c r="V24" s="4">
        <f t="shared" si="9"/>
        <v>45889</v>
      </c>
      <c r="W24" s="38"/>
      <c r="X24" s="101">
        <f t="shared" si="10"/>
        <v>34</v>
      </c>
      <c r="Y24" s="82">
        <f t="shared" si="11"/>
        <v>45920</v>
      </c>
      <c r="Z24" s="83"/>
      <c r="AA24" s="84" t="str">
        <f t="shared" si="12"/>
        <v/>
      </c>
      <c r="AB24" s="4">
        <f t="shared" si="13"/>
        <v>45950</v>
      </c>
      <c r="AC24" s="38"/>
      <c r="AD24" s="8" t="str">
        <f t="shared" si="14"/>
        <v/>
      </c>
      <c r="AE24" s="4">
        <f t="shared" si="15"/>
        <v>45981</v>
      </c>
      <c r="AF24" s="148" t="s">
        <v>13</v>
      </c>
      <c r="AG24" s="8" t="str">
        <f t="shared" si="16"/>
        <v/>
      </c>
      <c r="AH24" s="96">
        <f t="shared" si="17"/>
        <v>46011</v>
      </c>
      <c r="AI24" s="149" t="s">
        <v>13</v>
      </c>
      <c r="AJ24" s="102" t="str">
        <f t="shared" si="18"/>
        <v/>
      </c>
    </row>
    <row r="25" spans="1:38" ht="32.1" customHeight="1" x14ac:dyDescent="0.25">
      <c r="A25" s="4">
        <f t="shared" si="19"/>
        <v>45678</v>
      </c>
      <c r="B25" s="140" t="s">
        <v>15</v>
      </c>
      <c r="C25" s="16" t="str">
        <f t="shared" si="0"/>
        <v/>
      </c>
      <c r="D25" s="4">
        <f t="shared" si="20"/>
        <v>45709</v>
      </c>
      <c r="E25" s="38"/>
      <c r="F25" s="8" t="str">
        <f t="shared" si="21"/>
        <v/>
      </c>
      <c r="G25" s="4">
        <f t="shared" si="22"/>
        <v>45737</v>
      </c>
      <c r="H25" s="38"/>
      <c r="I25" s="8" t="str">
        <f t="shared" si="1"/>
        <v/>
      </c>
      <c r="J25" s="4">
        <f t="shared" si="23"/>
        <v>45768</v>
      </c>
      <c r="K25" s="136" t="s">
        <v>15</v>
      </c>
      <c r="L25" s="8" t="str">
        <f t="shared" si="2"/>
        <v/>
      </c>
      <c r="M25" s="4">
        <f t="shared" si="3"/>
        <v>45798</v>
      </c>
      <c r="N25" s="38"/>
      <c r="O25" s="101">
        <f t="shared" si="4"/>
        <v>21</v>
      </c>
      <c r="P25" s="31">
        <f t="shared" si="5"/>
        <v>45829</v>
      </c>
      <c r="Q25" s="66"/>
      <c r="R25" s="67" t="str">
        <f t="shared" si="6"/>
        <v/>
      </c>
      <c r="S25" s="4">
        <f t="shared" si="7"/>
        <v>45859</v>
      </c>
      <c r="T25" s="38"/>
      <c r="U25" s="8" t="str">
        <f t="shared" si="8"/>
        <v/>
      </c>
      <c r="V25" s="4">
        <f t="shared" si="9"/>
        <v>45890</v>
      </c>
      <c r="W25" s="38"/>
      <c r="X25" s="8" t="str">
        <f t="shared" si="10"/>
        <v/>
      </c>
      <c r="Y25" s="79">
        <f t="shared" si="11"/>
        <v>45921</v>
      </c>
      <c r="Z25" s="147" t="s">
        <v>13</v>
      </c>
      <c r="AA25" s="81" t="str">
        <f t="shared" si="12"/>
        <v/>
      </c>
      <c r="AB25" s="4">
        <f t="shared" si="13"/>
        <v>45951</v>
      </c>
      <c r="AC25" s="131" t="s">
        <v>13</v>
      </c>
      <c r="AD25" s="8" t="str">
        <f t="shared" si="14"/>
        <v/>
      </c>
      <c r="AE25" s="4">
        <f t="shared" si="15"/>
        <v>45982</v>
      </c>
      <c r="AF25" s="21"/>
      <c r="AG25" s="8" t="str">
        <f t="shared" si="16"/>
        <v/>
      </c>
      <c r="AH25" s="32">
        <f t="shared" si="17"/>
        <v>46012</v>
      </c>
      <c r="AI25" s="33"/>
      <c r="AJ25" s="103" t="str">
        <f t="shared" si="18"/>
        <v/>
      </c>
    </row>
    <row r="26" spans="1:38" ht="32.1" customHeight="1" x14ac:dyDescent="0.25">
      <c r="A26" s="4">
        <f t="shared" si="19"/>
        <v>45679</v>
      </c>
      <c r="B26" s="21"/>
      <c r="C26" s="99">
        <f t="shared" si="0"/>
        <v>4</v>
      </c>
      <c r="D26" s="27">
        <f t="shared" si="20"/>
        <v>45710</v>
      </c>
      <c r="E26" s="43"/>
      <c r="F26" s="44" t="str">
        <f t="shared" si="21"/>
        <v/>
      </c>
      <c r="G26" s="55">
        <f t="shared" si="22"/>
        <v>45738</v>
      </c>
      <c r="H26" s="143" t="s">
        <v>15</v>
      </c>
      <c r="I26" s="57" t="str">
        <f t="shared" si="1"/>
        <v/>
      </c>
      <c r="J26" s="4">
        <f t="shared" si="23"/>
        <v>45769</v>
      </c>
      <c r="K26" s="38"/>
      <c r="L26" s="8" t="str">
        <f t="shared" si="2"/>
        <v/>
      </c>
      <c r="M26" s="4">
        <f t="shared" si="3"/>
        <v>45799</v>
      </c>
      <c r="N26" s="38"/>
      <c r="O26" s="8" t="str">
        <f t="shared" si="4"/>
        <v/>
      </c>
      <c r="P26" s="30">
        <f t="shared" si="5"/>
        <v>45830</v>
      </c>
      <c r="Q26" s="64"/>
      <c r="R26" s="65" t="str">
        <f t="shared" si="6"/>
        <v/>
      </c>
      <c r="S26" s="4">
        <f t="shared" si="7"/>
        <v>45860</v>
      </c>
      <c r="T26" s="38"/>
      <c r="U26" s="8" t="str">
        <f t="shared" si="8"/>
        <v/>
      </c>
      <c r="V26" s="4">
        <f t="shared" si="9"/>
        <v>45891</v>
      </c>
      <c r="W26" s="38"/>
      <c r="X26" s="8" t="str">
        <f t="shared" si="10"/>
        <v/>
      </c>
      <c r="Y26" s="4">
        <f t="shared" si="11"/>
        <v>45922</v>
      </c>
      <c r="Z26" s="38"/>
      <c r="AA26" s="8" t="str">
        <f t="shared" si="12"/>
        <v/>
      </c>
      <c r="AB26" s="4">
        <f t="shared" si="13"/>
        <v>45952</v>
      </c>
      <c r="AC26" s="21"/>
      <c r="AD26" s="101">
        <f t="shared" si="14"/>
        <v>43</v>
      </c>
      <c r="AE26" s="93">
        <f t="shared" si="15"/>
        <v>45983</v>
      </c>
      <c r="AF26" s="94"/>
      <c r="AG26" s="95" t="str">
        <f t="shared" si="16"/>
        <v/>
      </c>
      <c r="AH26" s="4">
        <f t="shared" si="17"/>
        <v>46013</v>
      </c>
      <c r="AI26" s="38"/>
      <c r="AJ26" s="101" t="str">
        <f t="shared" si="18"/>
        <v/>
      </c>
    </row>
    <row r="27" spans="1:38" ht="32.1" customHeight="1" x14ac:dyDescent="0.25">
      <c r="A27" s="4">
        <f>A26+1</f>
        <v>45680</v>
      </c>
      <c r="B27" s="21"/>
      <c r="C27" s="16" t="str">
        <f t="shared" si="0"/>
        <v/>
      </c>
      <c r="D27" s="52">
        <f t="shared" si="20"/>
        <v>45711</v>
      </c>
      <c r="E27" s="53"/>
      <c r="F27" s="54" t="str">
        <f t="shared" si="21"/>
        <v/>
      </c>
      <c r="G27" s="29">
        <f t="shared" si="22"/>
        <v>45739</v>
      </c>
      <c r="H27" s="50"/>
      <c r="I27" s="51" t="str">
        <f t="shared" si="1"/>
        <v/>
      </c>
      <c r="J27" s="4">
        <f t="shared" si="23"/>
        <v>45770</v>
      </c>
      <c r="K27" s="38"/>
      <c r="L27" s="101">
        <f t="shared" si="2"/>
        <v>17</v>
      </c>
      <c r="M27" s="4">
        <f t="shared" si="3"/>
        <v>45800</v>
      </c>
      <c r="N27" s="38"/>
      <c r="O27" s="8" t="str">
        <f t="shared" si="4"/>
        <v/>
      </c>
      <c r="P27" s="4">
        <f t="shared" si="5"/>
        <v>45831</v>
      </c>
      <c r="Q27" s="38"/>
      <c r="R27" s="8" t="str">
        <f t="shared" si="6"/>
        <v/>
      </c>
      <c r="S27" s="4">
        <f t="shared" si="7"/>
        <v>45861</v>
      </c>
      <c r="T27" s="38"/>
      <c r="U27" s="101">
        <f t="shared" si="8"/>
        <v>30</v>
      </c>
      <c r="V27" s="19">
        <f t="shared" si="9"/>
        <v>45892</v>
      </c>
      <c r="W27" s="132" t="s">
        <v>13</v>
      </c>
      <c r="X27" s="78" t="str">
        <f t="shared" si="10"/>
        <v/>
      </c>
      <c r="Y27" s="4">
        <f t="shared" si="11"/>
        <v>45923</v>
      </c>
      <c r="Z27" s="38"/>
      <c r="AA27" s="8" t="str">
        <f t="shared" si="12"/>
        <v/>
      </c>
      <c r="AB27" s="4">
        <f t="shared" si="13"/>
        <v>45953</v>
      </c>
      <c r="AC27" s="38"/>
      <c r="AD27" s="8" t="str">
        <f t="shared" si="14"/>
        <v/>
      </c>
      <c r="AE27" s="28">
        <f t="shared" si="15"/>
        <v>45984</v>
      </c>
      <c r="AF27" s="91"/>
      <c r="AG27" s="92" t="str">
        <f t="shared" si="16"/>
        <v/>
      </c>
      <c r="AH27" s="4">
        <f t="shared" si="17"/>
        <v>46014</v>
      </c>
      <c r="AI27" s="38"/>
      <c r="AJ27" s="101" t="str">
        <f t="shared" si="18"/>
        <v/>
      </c>
    </row>
    <row r="28" spans="1:38" ht="32.1" customHeight="1" x14ac:dyDescent="0.25">
      <c r="A28" s="4">
        <f t="shared" si="19"/>
        <v>45681</v>
      </c>
      <c r="B28" s="21"/>
      <c r="C28" s="16" t="str">
        <f t="shared" si="0"/>
        <v/>
      </c>
      <c r="D28" s="4">
        <f t="shared" si="20"/>
        <v>45712</v>
      </c>
      <c r="E28" s="38"/>
      <c r="F28" s="8" t="str">
        <f t="shared" si="21"/>
        <v/>
      </c>
      <c r="G28" s="4">
        <f t="shared" si="22"/>
        <v>45740</v>
      </c>
      <c r="H28" s="38"/>
      <c r="I28" s="8" t="str">
        <f t="shared" si="1"/>
        <v/>
      </c>
      <c r="J28" s="4">
        <f t="shared" si="23"/>
        <v>45771</v>
      </c>
      <c r="K28" s="38"/>
      <c r="L28" s="8" t="str">
        <f t="shared" si="2"/>
        <v/>
      </c>
      <c r="M28" s="61">
        <f t="shared" si="3"/>
        <v>45801</v>
      </c>
      <c r="N28" s="62"/>
      <c r="O28" s="63" t="str">
        <f t="shared" si="4"/>
        <v/>
      </c>
      <c r="P28" s="4">
        <f t="shared" si="5"/>
        <v>45832</v>
      </c>
      <c r="Q28" s="38"/>
      <c r="R28" s="8" t="str">
        <f t="shared" si="6"/>
        <v/>
      </c>
      <c r="S28" s="4">
        <f t="shared" si="7"/>
        <v>45862</v>
      </c>
      <c r="T28" s="145" t="s">
        <v>13</v>
      </c>
      <c r="U28" s="8" t="str">
        <f t="shared" si="8"/>
        <v/>
      </c>
      <c r="V28" s="74">
        <f t="shared" si="9"/>
        <v>45893</v>
      </c>
      <c r="W28" s="75"/>
      <c r="X28" s="76" t="str">
        <f t="shared" si="10"/>
        <v/>
      </c>
      <c r="Y28" s="4">
        <f t="shared" si="11"/>
        <v>45924</v>
      </c>
      <c r="Z28" s="38"/>
      <c r="AA28" s="101">
        <f t="shared" si="12"/>
        <v>39</v>
      </c>
      <c r="AB28" s="4">
        <f t="shared" si="13"/>
        <v>45954</v>
      </c>
      <c r="AC28" s="38"/>
      <c r="AD28" s="8" t="str">
        <f t="shared" si="14"/>
        <v/>
      </c>
      <c r="AE28" s="4">
        <f t="shared" si="15"/>
        <v>45985</v>
      </c>
      <c r="AF28" s="38"/>
      <c r="AG28" s="8" t="str">
        <f t="shared" si="16"/>
        <v/>
      </c>
      <c r="AH28" s="4">
        <f t="shared" si="17"/>
        <v>46015</v>
      </c>
      <c r="AI28" s="38"/>
      <c r="AJ28" s="101">
        <f t="shared" si="18"/>
        <v>52</v>
      </c>
    </row>
    <row r="29" spans="1:38" ht="32.1" customHeight="1" x14ac:dyDescent="0.25">
      <c r="A29" s="25">
        <f t="shared" si="19"/>
        <v>45682</v>
      </c>
      <c r="B29" s="49"/>
      <c r="C29" s="26"/>
      <c r="D29" s="4">
        <f t="shared" si="20"/>
        <v>45713</v>
      </c>
      <c r="E29" s="38"/>
      <c r="F29" s="8" t="str">
        <f t="shared" si="21"/>
        <v/>
      </c>
      <c r="G29" s="4">
        <f t="shared" si="22"/>
        <v>45741</v>
      </c>
      <c r="H29" s="38"/>
      <c r="I29" s="8" t="str">
        <f t="shared" si="1"/>
        <v/>
      </c>
      <c r="J29" s="4">
        <f t="shared" si="23"/>
        <v>45772</v>
      </c>
      <c r="K29" s="38"/>
      <c r="L29" s="8" t="str">
        <f t="shared" si="2"/>
        <v/>
      </c>
      <c r="M29" s="58">
        <f t="shared" si="3"/>
        <v>45802</v>
      </c>
      <c r="N29" s="59"/>
      <c r="O29" s="60" t="str">
        <f t="shared" si="4"/>
        <v/>
      </c>
      <c r="P29" s="4">
        <f t="shared" si="5"/>
        <v>45833</v>
      </c>
      <c r="Q29" s="131" t="s">
        <v>13</v>
      </c>
      <c r="R29" s="101">
        <f t="shared" si="6"/>
        <v>26</v>
      </c>
      <c r="S29" s="4">
        <f t="shared" si="7"/>
        <v>45863</v>
      </c>
      <c r="T29" s="21"/>
      <c r="U29" s="8" t="str">
        <f t="shared" si="8"/>
        <v/>
      </c>
      <c r="V29" s="4">
        <f t="shared" si="9"/>
        <v>45894</v>
      </c>
      <c r="W29" s="38"/>
      <c r="X29" s="8" t="str">
        <f t="shared" si="10"/>
        <v/>
      </c>
      <c r="Y29" s="4">
        <f t="shared" si="11"/>
        <v>45925</v>
      </c>
      <c r="Z29" s="38"/>
      <c r="AA29" s="8" t="str">
        <f t="shared" si="12"/>
        <v/>
      </c>
      <c r="AB29" s="88">
        <f t="shared" si="13"/>
        <v>45955</v>
      </c>
      <c r="AC29" s="89"/>
      <c r="AD29" s="90" t="str">
        <f t="shared" si="14"/>
        <v/>
      </c>
      <c r="AE29" s="4">
        <f t="shared" si="15"/>
        <v>45986</v>
      </c>
      <c r="AF29" s="38"/>
      <c r="AG29" s="8" t="str">
        <f t="shared" si="16"/>
        <v/>
      </c>
      <c r="AH29" s="4">
        <f t="shared" si="17"/>
        <v>46016</v>
      </c>
      <c r="AI29" s="38"/>
      <c r="AJ29" s="101" t="str">
        <f t="shared" si="18"/>
        <v/>
      </c>
    </row>
    <row r="30" spans="1:38" ht="32.1" customHeight="1" x14ac:dyDescent="0.25">
      <c r="A30" s="23">
        <f t="shared" si="19"/>
        <v>45683</v>
      </c>
      <c r="B30" s="48"/>
      <c r="C30" s="24" t="str">
        <f t="shared" si="0"/>
        <v/>
      </c>
      <c r="D30" s="4">
        <f t="shared" si="20"/>
        <v>45714</v>
      </c>
      <c r="E30" s="38"/>
      <c r="F30" s="101">
        <f t="shared" si="21"/>
        <v>9</v>
      </c>
      <c r="G30" s="4">
        <f t="shared" si="22"/>
        <v>45742</v>
      </c>
      <c r="H30" s="38"/>
      <c r="I30" s="101">
        <f t="shared" si="1"/>
        <v>13</v>
      </c>
      <c r="J30" s="45">
        <f t="shared" si="23"/>
        <v>45773</v>
      </c>
      <c r="K30" s="46"/>
      <c r="L30" s="47" t="str">
        <f t="shared" si="2"/>
        <v/>
      </c>
      <c r="M30" s="4">
        <f t="shared" si="3"/>
        <v>45803</v>
      </c>
      <c r="N30" s="38"/>
      <c r="O30" s="8" t="str">
        <f t="shared" si="4"/>
        <v/>
      </c>
      <c r="P30" s="4">
        <f t="shared" si="5"/>
        <v>45834</v>
      </c>
      <c r="Q30" s="21"/>
      <c r="R30" s="8" t="str">
        <f t="shared" si="6"/>
        <v/>
      </c>
      <c r="S30" s="71">
        <f t="shared" si="7"/>
        <v>45864</v>
      </c>
      <c r="T30" s="72"/>
      <c r="U30" s="73" t="str">
        <f t="shared" si="8"/>
        <v/>
      </c>
      <c r="V30" s="4">
        <f t="shared" si="9"/>
        <v>45895</v>
      </c>
      <c r="W30" s="38"/>
      <c r="X30" s="8" t="str">
        <f t="shared" si="10"/>
        <v/>
      </c>
      <c r="Y30" s="4">
        <f t="shared" si="11"/>
        <v>45926</v>
      </c>
      <c r="Z30" s="38"/>
      <c r="AA30" s="8" t="str">
        <f t="shared" si="12"/>
        <v/>
      </c>
      <c r="AB30" s="87">
        <f t="shared" si="13"/>
        <v>45956</v>
      </c>
      <c r="AC30" s="85"/>
      <c r="AD30" s="86" t="str">
        <f t="shared" si="14"/>
        <v/>
      </c>
      <c r="AE30" s="4">
        <f t="shared" si="15"/>
        <v>45987</v>
      </c>
      <c r="AF30" s="38"/>
      <c r="AG30" s="101">
        <f t="shared" si="16"/>
        <v>48</v>
      </c>
      <c r="AH30" s="4">
        <f t="shared" si="17"/>
        <v>46017</v>
      </c>
      <c r="AI30" s="38"/>
      <c r="AJ30" s="101" t="str">
        <f t="shared" si="18"/>
        <v/>
      </c>
    </row>
    <row r="31" spans="1:38" ht="32.1" customHeight="1" x14ac:dyDescent="0.25">
      <c r="A31" s="4">
        <f t="shared" si="19"/>
        <v>45684</v>
      </c>
      <c r="B31" s="21"/>
      <c r="C31" s="16" t="str">
        <f t="shared" si="0"/>
        <v/>
      </c>
      <c r="D31" s="4">
        <f t="shared" si="20"/>
        <v>45715</v>
      </c>
      <c r="E31" s="38"/>
      <c r="F31" s="8" t="str">
        <f t="shared" si="21"/>
        <v/>
      </c>
      <c r="G31" s="4">
        <f t="shared" si="22"/>
        <v>45743</v>
      </c>
      <c r="H31" s="38"/>
      <c r="I31" s="8" t="str">
        <f t="shared" si="1"/>
        <v/>
      </c>
      <c r="J31" s="34">
        <f t="shared" si="23"/>
        <v>45774</v>
      </c>
      <c r="K31" s="137" t="s">
        <v>13</v>
      </c>
      <c r="L31" s="35" t="str">
        <f t="shared" si="2"/>
        <v/>
      </c>
      <c r="M31" s="4">
        <f t="shared" si="3"/>
        <v>45804</v>
      </c>
      <c r="N31" s="39" t="s">
        <v>13</v>
      </c>
      <c r="O31" s="8" t="str">
        <f t="shared" si="4"/>
        <v/>
      </c>
      <c r="P31" s="4">
        <f t="shared" si="5"/>
        <v>45835</v>
      </c>
      <c r="Q31" s="38"/>
      <c r="R31" s="8" t="str">
        <f t="shared" si="6"/>
        <v/>
      </c>
      <c r="S31" s="68">
        <f t="shared" si="7"/>
        <v>45865</v>
      </c>
      <c r="T31" s="69"/>
      <c r="U31" s="70" t="str">
        <f t="shared" si="8"/>
        <v/>
      </c>
      <c r="V31" s="4">
        <f t="shared" si="9"/>
        <v>45896</v>
      </c>
      <c r="W31" s="38"/>
      <c r="X31" s="101">
        <f t="shared" si="10"/>
        <v>35</v>
      </c>
      <c r="Y31" s="82">
        <f t="shared" si="11"/>
        <v>45927</v>
      </c>
      <c r="Z31" s="83"/>
      <c r="AA31" s="84" t="str">
        <f t="shared" si="12"/>
        <v/>
      </c>
      <c r="AB31" s="4">
        <f t="shared" si="13"/>
        <v>45957</v>
      </c>
      <c r="AC31" s="38"/>
      <c r="AD31" s="8" t="str">
        <f t="shared" si="14"/>
        <v/>
      </c>
      <c r="AE31" s="4">
        <f t="shared" si="15"/>
        <v>45988</v>
      </c>
      <c r="AF31" s="38"/>
      <c r="AG31" s="8" t="str">
        <f t="shared" si="16"/>
        <v/>
      </c>
      <c r="AH31" s="96">
        <f t="shared" si="17"/>
        <v>46018</v>
      </c>
      <c r="AI31" s="149" t="s">
        <v>12</v>
      </c>
      <c r="AJ31" s="102" t="str">
        <f t="shared" si="18"/>
        <v/>
      </c>
    </row>
    <row r="32" spans="1:38" ht="32.1" customHeight="1" x14ac:dyDescent="0.25">
      <c r="A32" s="4">
        <f t="shared" si="19"/>
        <v>45685</v>
      </c>
      <c r="B32" s="21"/>
      <c r="C32" s="16" t="str">
        <f t="shared" si="0"/>
        <v/>
      </c>
      <c r="D32" s="4">
        <f t="shared" si="20"/>
        <v>45716</v>
      </c>
      <c r="E32" s="135" t="s">
        <v>13</v>
      </c>
      <c r="F32" s="8" t="str">
        <f t="shared" si="21"/>
        <v/>
      </c>
      <c r="G32" s="4">
        <f t="shared" si="22"/>
        <v>45744</v>
      </c>
      <c r="H32" s="38"/>
      <c r="I32" s="8" t="str">
        <f t="shared" si="1"/>
        <v/>
      </c>
      <c r="J32" s="4">
        <f t="shared" si="23"/>
        <v>45775</v>
      </c>
      <c r="K32" s="38"/>
      <c r="L32" s="8" t="str">
        <f t="shared" si="2"/>
        <v/>
      </c>
      <c r="M32" s="4">
        <f t="shared" si="3"/>
        <v>45805</v>
      </c>
      <c r="N32" s="21"/>
      <c r="O32" s="101">
        <f t="shared" si="4"/>
        <v>22</v>
      </c>
      <c r="P32" s="31">
        <f t="shared" si="5"/>
        <v>45836</v>
      </c>
      <c r="Q32" s="66"/>
      <c r="R32" s="67" t="str">
        <f t="shared" si="6"/>
        <v/>
      </c>
      <c r="S32" s="4">
        <f t="shared" si="7"/>
        <v>45866</v>
      </c>
      <c r="T32" s="38"/>
      <c r="U32" s="8" t="str">
        <f t="shared" si="8"/>
        <v/>
      </c>
      <c r="V32" s="4">
        <f t="shared" si="9"/>
        <v>45897</v>
      </c>
      <c r="W32" s="38"/>
      <c r="X32" s="8" t="str">
        <f t="shared" si="10"/>
        <v/>
      </c>
      <c r="Y32" s="79">
        <f t="shared" si="11"/>
        <v>45928</v>
      </c>
      <c r="Z32" s="80"/>
      <c r="AA32" s="81" t="str">
        <f t="shared" si="12"/>
        <v/>
      </c>
      <c r="AB32" s="4">
        <f t="shared" si="13"/>
        <v>45958</v>
      </c>
      <c r="AC32" s="38"/>
      <c r="AD32" s="8" t="str">
        <f t="shared" si="14"/>
        <v/>
      </c>
      <c r="AE32" s="4">
        <f t="shared" si="15"/>
        <v>45989</v>
      </c>
      <c r="AF32" s="142" t="s">
        <v>12</v>
      </c>
      <c r="AG32" s="8" t="str">
        <f t="shared" si="16"/>
        <v/>
      </c>
      <c r="AH32" s="32">
        <f t="shared" si="17"/>
        <v>46019</v>
      </c>
      <c r="AI32" s="33"/>
      <c r="AJ32" s="103" t="str">
        <f t="shared" si="18"/>
        <v/>
      </c>
    </row>
    <row r="33" spans="1:36" ht="32.1" customHeight="1" x14ac:dyDescent="0.25">
      <c r="A33" s="4">
        <f t="shared" si="19"/>
        <v>45686</v>
      </c>
      <c r="B33" s="141" t="s">
        <v>13</v>
      </c>
      <c r="C33" s="99">
        <f t="shared" si="0"/>
        <v>5</v>
      </c>
      <c r="D33" s="4" t="str">
        <f>IF(DAY(DATE($A$1,2,DAY(D32)+1))=1," ",DATE($A$1,2,DAY(D32)+1))</f>
        <v xml:space="preserve"> </v>
      </c>
      <c r="E33" s="21"/>
      <c r="F33" s="8" t="str">
        <f>IF(DAY(DATE($A$1,2,DAY(D32)+1))=1,"",IF(WEEKDAY(D33)=4,WEEKNUM(D33,21),""))</f>
        <v/>
      </c>
      <c r="G33" s="55">
        <f t="shared" si="22"/>
        <v>45745</v>
      </c>
      <c r="H33" s="143" t="s">
        <v>13</v>
      </c>
      <c r="I33" s="57" t="str">
        <f t="shared" si="1"/>
        <v/>
      </c>
      <c r="J33" s="4">
        <f t="shared" si="23"/>
        <v>45776</v>
      </c>
      <c r="K33" s="38"/>
      <c r="L33" s="8" t="str">
        <f t="shared" si="2"/>
        <v/>
      </c>
      <c r="M33" s="4">
        <f t="shared" si="3"/>
        <v>45806</v>
      </c>
      <c r="N33" s="38"/>
      <c r="O33" s="8" t="str">
        <f t="shared" si="4"/>
        <v/>
      </c>
      <c r="P33" s="30">
        <f t="shared" si="5"/>
        <v>45837</v>
      </c>
      <c r="Q33" s="64"/>
      <c r="R33" s="65" t="str">
        <f t="shared" si="6"/>
        <v/>
      </c>
      <c r="S33" s="4">
        <f t="shared" si="7"/>
        <v>45867</v>
      </c>
      <c r="T33" s="38"/>
      <c r="U33" s="8" t="str">
        <f t="shared" si="8"/>
        <v/>
      </c>
      <c r="V33" s="4">
        <f t="shared" si="9"/>
        <v>45898</v>
      </c>
      <c r="W33" s="38"/>
      <c r="X33" s="8" t="str">
        <f t="shared" si="10"/>
        <v/>
      </c>
      <c r="Y33" s="4">
        <f t="shared" si="11"/>
        <v>45929</v>
      </c>
      <c r="Z33" s="38"/>
      <c r="AA33" s="8" t="str">
        <f t="shared" si="12"/>
        <v/>
      </c>
      <c r="AB33" s="4">
        <f t="shared" si="13"/>
        <v>45959</v>
      </c>
      <c r="AC33" s="130" t="s">
        <v>12</v>
      </c>
      <c r="AD33" s="101">
        <f t="shared" si="14"/>
        <v>44</v>
      </c>
      <c r="AE33" s="93">
        <f t="shared" si="15"/>
        <v>45990</v>
      </c>
      <c r="AF33" s="94"/>
      <c r="AG33" s="95" t="str">
        <f t="shared" si="16"/>
        <v/>
      </c>
      <c r="AH33" s="4">
        <f t="shared" si="17"/>
        <v>46020</v>
      </c>
      <c r="AI33" s="38"/>
      <c r="AJ33" s="101" t="str">
        <f t="shared" si="18"/>
        <v/>
      </c>
    </row>
    <row r="34" spans="1:36" ht="32.1" customHeight="1" x14ac:dyDescent="0.25">
      <c r="A34" s="4">
        <f>A33+1</f>
        <v>45687</v>
      </c>
      <c r="B34" s="21"/>
      <c r="C34" s="16" t="str">
        <f t="shared" si="0"/>
        <v/>
      </c>
      <c r="D34" s="5"/>
      <c r="E34" s="40"/>
      <c r="F34" s="8" t="str">
        <f>IF(D34&lt;&gt;"",IF(WEEKDAY(D34)=4,WEEKNUM(D34,21),""),"")</f>
        <v/>
      </c>
      <c r="G34" s="29">
        <f t="shared" si="22"/>
        <v>45746</v>
      </c>
      <c r="H34" s="50"/>
      <c r="I34" s="51" t="str">
        <f t="shared" si="1"/>
        <v/>
      </c>
      <c r="J34" s="4">
        <f t="shared" si="23"/>
        <v>45777</v>
      </c>
      <c r="K34" s="38"/>
      <c r="L34" s="101">
        <f t="shared" si="2"/>
        <v>18</v>
      </c>
      <c r="M34" s="4">
        <f t="shared" si="3"/>
        <v>45807</v>
      </c>
      <c r="N34" s="38"/>
      <c r="O34" s="8" t="str">
        <f t="shared" si="4"/>
        <v/>
      </c>
      <c r="P34" s="4">
        <f t="shared" si="5"/>
        <v>45838</v>
      </c>
      <c r="Q34" s="38"/>
      <c r="R34" s="8" t="str">
        <f t="shared" si="6"/>
        <v/>
      </c>
      <c r="S34" s="4">
        <f t="shared" si="7"/>
        <v>45868</v>
      </c>
      <c r="T34" s="38"/>
      <c r="U34" s="101">
        <f t="shared" si="8"/>
        <v>31</v>
      </c>
      <c r="V34" s="19">
        <f t="shared" si="9"/>
        <v>45899</v>
      </c>
      <c r="W34" s="77"/>
      <c r="X34" s="78" t="str">
        <f t="shared" si="10"/>
        <v/>
      </c>
      <c r="Y34" s="4">
        <f t="shared" si="11"/>
        <v>45930</v>
      </c>
      <c r="Z34" s="140" t="s">
        <v>12</v>
      </c>
      <c r="AA34" s="8" t="str">
        <f t="shared" si="12"/>
        <v/>
      </c>
      <c r="AB34" s="4">
        <f t="shared" si="13"/>
        <v>45960</v>
      </c>
      <c r="AC34" s="38"/>
      <c r="AD34" s="8" t="str">
        <f t="shared" si="14"/>
        <v/>
      </c>
      <c r="AE34" s="28">
        <f t="shared" si="15"/>
        <v>45991</v>
      </c>
      <c r="AF34" s="91"/>
      <c r="AG34" s="92" t="str">
        <f t="shared" si="16"/>
        <v/>
      </c>
      <c r="AH34" s="4">
        <f t="shared" si="17"/>
        <v>46021</v>
      </c>
      <c r="AI34" s="38"/>
      <c r="AJ34" s="101" t="str">
        <f t="shared" si="18"/>
        <v/>
      </c>
    </row>
    <row r="35" spans="1:36" ht="32.1" customHeight="1" thickBot="1" x14ac:dyDescent="0.3">
      <c r="A35" s="6">
        <f t="shared" si="19"/>
        <v>45688</v>
      </c>
      <c r="B35" s="22"/>
      <c r="C35" s="9" t="str">
        <f t="shared" si="0"/>
        <v/>
      </c>
      <c r="D35" s="7"/>
      <c r="E35" s="41"/>
      <c r="F35" s="9" t="str">
        <f>IF(D35&lt;&gt;"",IF(WEEKDAY(D35)=4,WEEKNUM(D35,21),""),"")</f>
        <v/>
      </c>
      <c r="G35" s="6">
        <f>G34+1</f>
        <v>45747</v>
      </c>
      <c r="H35" s="22"/>
      <c r="I35" s="9" t="str">
        <f t="shared" si="1"/>
        <v/>
      </c>
      <c r="J35" s="6"/>
      <c r="K35" s="42"/>
      <c r="L35" s="9" t="str">
        <f t="shared" si="2"/>
        <v/>
      </c>
      <c r="M35" s="104">
        <f t="shared" si="3"/>
        <v>45808</v>
      </c>
      <c r="N35" s="105"/>
      <c r="O35" s="106" t="str">
        <f t="shared" si="4"/>
        <v/>
      </c>
      <c r="P35" s="6"/>
      <c r="Q35" s="22"/>
      <c r="R35" s="9" t="str">
        <f t="shared" si="6"/>
        <v/>
      </c>
      <c r="S35" s="6">
        <f t="shared" si="7"/>
        <v>45869</v>
      </c>
      <c r="T35" s="22"/>
      <c r="U35" s="9" t="str">
        <f t="shared" si="8"/>
        <v/>
      </c>
      <c r="V35" s="107">
        <f t="shared" si="9"/>
        <v>45900</v>
      </c>
      <c r="W35" s="146" t="s">
        <v>12</v>
      </c>
      <c r="X35" s="108" t="str">
        <f t="shared" si="10"/>
        <v/>
      </c>
      <c r="Y35" s="6"/>
      <c r="Z35" s="22"/>
      <c r="AA35" s="9" t="str">
        <f t="shared" si="12"/>
        <v/>
      </c>
      <c r="AB35" s="6">
        <f t="shared" si="13"/>
        <v>45961</v>
      </c>
      <c r="AC35" s="22"/>
      <c r="AD35" s="9" t="str">
        <f t="shared" si="14"/>
        <v/>
      </c>
      <c r="AE35" s="6"/>
      <c r="AF35" s="22"/>
      <c r="AG35" s="9" t="str">
        <f t="shared" si="16"/>
        <v/>
      </c>
      <c r="AH35" s="6">
        <f t="shared" si="17"/>
        <v>46022</v>
      </c>
      <c r="AI35" s="22"/>
      <c r="AJ35" s="100">
        <f t="shared" si="18"/>
        <v>1</v>
      </c>
    </row>
    <row r="36" spans="1:36" ht="7.5" customHeight="1" x14ac:dyDescent="0.3">
      <c r="A36" s="1"/>
      <c r="B36" s="1"/>
      <c r="U36" t="s">
        <v>18</v>
      </c>
    </row>
    <row r="37" spans="1:36" ht="49.5" customHeight="1" x14ac:dyDescent="0.25">
      <c r="A37" s="125" t="s">
        <v>23</v>
      </c>
      <c r="G37" s="20" t="s">
        <v>21</v>
      </c>
      <c r="H37" s="127" t="s">
        <v>14</v>
      </c>
      <c r="I37" s="128" t="s">
        <v>16</v>
      </c>
      <c r="J37" s="128"/>
      <c r="K37" s="128"/>
      <c r="L37" s="128"/>
      <c r="M37" s="129"/>
      <c r="N37" s="127" t="s">
        <v>13</v>
      </c>
      <c r="O37" s="128" t="s">
        <v>17</v>
      </c>
      <c r="P37" s="128"/>
      <c r="Q37" s="128"/>
      <c r="R37" s="128"/>
      <c r="S37" s="129"/>
      <c r="T37" s="127" t="s">
        <v>12</v>
      </c>
      <c r="U37" s="133" t="s">
        <v>19</v>
      </c>
      <c r="V37" s="133"/>
      <c r="W37" s="133"/>
      <c r="X37" s="133"/>
      <c r="Y37" s="129"/>
      <c r="Z37" s="127" t="s">
        <v>15</v>
      </c>
      <c r="AA37" s="133" t="s">
        <v>20</v>
      </c>
      <c r="AB37" s="133"/>
      <c r="AC37" s="133"/>
      <c r="AD37" s="133"/>
      <c r="AF37" s="124" t="s">
        <v>22</v>
      </c>
      <c r="AG37" s="124"/>
      <c r="AH37" s="124"/>
      <c r="AI37" s="124"/>
      <c r="AJ37" s="124"/>
    </row>
  </sheetData>
  <mergeCells count="20">
    <mergeCell ref="AB4:AD4"/>
    <mergeCell ref="AE4:AG4"/>
    <mergeCell ref="AH4:AJ4"/>
    <mergeCell ref="AF37:AJ37"/>
    <mergeCell ref="I37:L37"/>
    <mergeCell ref="O37:R37"/>
    <mergeCell ref="U37:X37"/>
    <mergeCell ref="AA37:AD37"/>
    <mergeCell ref="A1:C3"/>
    <mergeCell ref="D1:L3"/>
    <mergeCell ref="AD3:AJ3"/>
    <mergeCell ref="A4:C4"/>
    <mergeCell ref="D4:F4"/>
    <mergeCell ref="G4:I4"/>
    <mergeCell ref="J4:L4"/>
    <mergeCell ref="M4:O4"/>
    <mergeCell ref="P4:R4"/>
    <mergeCell ref="S4:U4"/>
    <mergeCell ref="V4:X4"/>
    <mergeCell ref="Y4:AA4"/>
  </mergeCells>
  <hyperlinks>
    <hyperlink ref="AF37" r:id="rId1" xr:uid="{943B7985-9033-4AE5-A61D-B4A25896BDE7}"/>
    <hyperlink ref="AF37:AJ37" r:id="rId2" display="www.kalenderlux.de" xr:uid="{139740D5-56CB-43EF-BA4F-6F4486B01542}"/>
  </hyperlinks>
  <printOptions horizontalCentered="1" verticalCentered="1"/>
  <pageMargins left="0.39370078740157483" right="0.39370078740157483" top="0.39370078740157483" bottom="0.39370078740157483" header="0.31496062992125984" footer="0.31496062992125984"/>
  <pageSetup paperSize="9" scale="48" fitToHeight="0" orientation="landscape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Mondkalender bunt 2025</vt:lpstr>
      <vt:lpstr>Tabelle2</vt:lpstr>
      <vt:lpstr>'Mondkalender bunt 2025'!Druckbereich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Mondkalender 2025</dc:title>
  <dc:creator>Kalenderlux.de</dc:creator>
  <cp:lastModifiedBy>Timo Mutter</cp:lastModifiedBy>
  <cp:lastPrinted>2024-12-22T13:35:19Z</cp:lastPrinted>
  <dcterms:created xsi:type="dcterms:W3CDTF">2015-02-28T09:28:59Z</dcterms:created>
  <dcterms:modified xsi:type="dcterms:W3CDTF">2025-02-22T08:49:26Z</dcterms:modified>
  <cp:version>1.0</cp:version>
</cp:coreProperties>
</file>